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1" i="1"/>
  <c r="F189"/>
  <c r="F185"/>
  <c r="F179"/>
  <c r="F172"/>
  <c r="F170"/>
  <c r="F166"/>
  <c r="F162"/>
  <c r="F160"/>
  <c r="F152"/>
  <c r="F150"/>
  <c r="F147"/>
  <c r="F142"/>
  <c r="F133"/>
  <c r="F131"/>
  <c r="F128"/>
  <c r="F123"/>
  <c r="F115"/>
  <c r="F113"/>
  <c r="F109"/>
  <c r="F104"/>
  <c r="F94"/>
  <c r="F77"/>
  <c r="F75"/>
  <c r="F65"/>
  <c r="F58"/>
  <c r="F56"/>
  <c r="F48"/>
  <c r="F46"/>
  <c r="F39"/>
  <c r="F37"/>
  <c r="F28"/>
  <c r="F27"/>
  <c r="F25"/>
  <c r="K16"/>
  <c r="F20"/>
  <c r="F18"/>
  <c r="G13"/>
  <c r="F8"/>
  <c r="B195" l="1"/>
  <c r="A195"/>
  <c r="L194"/>
  <c r="J194"/>
  <c r="I194"/>
  <c r="H194"/>
  <c r="G194"/>
  <c r="B185"/>
  <c r="A185"/>
  <c r="L184"/>
  <c r="L195" s="1"/>
  <c r="J184"/>
  <c r="I184"/>
  <c r="H184"/>
  <c r="G184"/>
  <c r="G195" s="1"/>
  <c r="F195"/>
  <c r="L176"/>
  <c r="B176"/>
  <c r="A176"/>
  <c r="L175"/>
  <c r="J175"/>
  <c r="I175"/>
  <c r="H175"/>
  <c r="G175"/>
  <c r="B166"/>
  <c r="A166"/>
  <c r="L165"/>
  <c r="J165"/>
  <c r="I165"/>
  <c r="H165"/>
  <c r="G165"/>
  <c r="G176" s="1"/>
  <c r="B157"/>
  <c r="A157"/>
  <c r="L156"/>
  <c r="J156"/>
  <c r="I156"/>
  <c r="H156"/>
  <c r="G156"/>
  <c r="B147"/>
  <c r="A147"/>
  <c r="L146"/>
  <c r="J146"/>
  <c r="I146"/>
  <c r="I157" s="1"/>
  <c r="H146"/>
  <c r="G146"/>
  <c r="F157"/>
  <c r="B138"/>
  <c r="A138"/>
  <c r="L137"/>
  <c r="J137"/>
  <c r="I137"/>
  <c r="H137"/>
  <c r="G137"/>
  <c r="B128"/>
  <c r="A128"/>
  <c r="L127"/>
  <c r="J127"/>
  <c r="J138" s="1"/>
  <c r="I127"/>
  <c r="H127"/>
  <c r="G127"/>
  <c r="F138"/>
  <c r="B119"/>
  <c r="A119"/>
  <c r="L118"/>
  <c r="L119" s="1"/>
  <c r="J118"/>
  <c r="I118"/>
  <c r="H118"/>
  <c r="G118"/>
  <c r="B109"/>
  <c r="A109"/>
  <c r="L108"/>
  <c r="J108"/>
  <c r="I108"/>
  <c r="I119" s="1"/>
  <c r="H108"/>
  <c r="G108"/>
  <c r="B100"/>
  <c r="A100"/>
  <c r="L99"/>
  <c r="J99"/>
  <c r="I99"/>
  <c r="H99"/>
  <c r="G99"/>
  <c r="B90"/>
  <c r="A90"/>
  <c r="L89"/>
  <c r="L100" s="1"/>
  <c r="J89"/>
  <c r="I89"/>
  <c r="H89"/>
  <c r="G89"/>
  <c r="G100" s="1"/>
  <c r="B81"/>
  <c r="A81"/>
  <c r="L80"/>
  <c r="J80"/>
  <c r="I80"/>
  <c r="H80"/>
  <c r="G80"/>
  <c r="B71"/>
  <c r="A71"/>
  <c r="L70"/>
  <c r="L81" s="1"/>
  <c r="J70"/>
  <c r="I70"/>
  <c r="H70"/>
  <c r="G70"/>
  <c r="F81"/>
  <c r="B62"/>
  <c r="A62"/>
  <c r="L61"/>
  <c r="L62" s="1"/>
  <c r="J61"/>
  <c r="I61"/>
  <c r="H61"/>
  <c r="G61"/>
  <c r="B52"/>
  <c r="A52"/>
  <c r="L51"/>
  <c r="J51"/>
  <c r="I51"/>
  <c r="H51"/>
  <c r="G51"/>
  <c r="B43"/>
  <c r="A43"/>
  <c r="L42"/>
  <c r="J42"/>
  <c r="I42"/>
  <c r="H42"/>
  <c r="G42"/>
  <c r="B33"/>
  <c r="A33"/>
  <c r="L32"/>
  <c r="L43" s="1"/>
  <c r="J32"/>
  <c r="I32"/>
  <c r="H32"/>
  <c r="H43" s="1"/>
  <c r="G32"/>
  <c r="F43"/>
  <c r="B24"/>
  <c r="A24"/>
  <c r="L23"/>
  <c r="J23"/>
  <c r="I23"/>
  <c r="H23"/>
  <c r="G23"/>
  <c r="F24"/>
  <c r="B14"/>
  <c r="A14"/>
  <c r="L13"/>
  <c r="L24" s="1"/>
  <c r="J13"/>
  <c r="I13"/>
  <c r="H13"/>
  <c r="H176" l="1"/>
  <c r="J119"/>
  <c r="J24"/>
  <c r="I100"/>
  <c r="G119"/>
  <c r="G138"/>
  <c r="L138"/>
  <c r="H157"/>
  <c r="J195"/>
  <c r="L157"/>
  <c r="I176"/>
  <c r="I195"/>
  <c r="J176"/>
  <c r="G157"/>
  <c r="I138"/>
  <c r="H119"/>
  <c r="J81"/>
  <c r="I62"/>
  <c r="G62"/>
  <c r="H100"/>
  <c r="I81"/>
  <c r="H62"/>
  <c r="J62"/>
  <c r="G43"/>
  <c r="I24"/>
  <c r="H195"/>
  <c r="F176"/>
  <c r="J157"/>
  <c r="H138"/>
  <c r="F119"/>
  <c r="J100"/>
  <c r="G81"/>
  <c r="H81"/>
  <c r="F62"/>
  <c r="J43"/>
  <c r="I43"/>
  <c r="H24"/>
  <c r="G24"/>
  <c r="L196"/>
  <c r="I196" l="1"/>
  <c r="H196"/>
  <c r="F196"/>
  <c r="J196"/>
  <c r="G196"/>
</calcChain>
</file>

<file path=xl/sharedStrings.xml><?xml version="1.0" encoding="utf-8"?>
<sst xmlns="http://schemas.openxmlformats.org/spreadsheetml/2006/main" count="439" uniqueCount="166">
  <si>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</si>
  <si>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</si>
  <si>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</si>
  <si>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</si>
  <si>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</si>
  <si>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</si>
  <si>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</si>
  <si>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</si>
  <si>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</si>
  <si>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</si>
  <si>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</si>
  <si>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</si>
  <si>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</si>
  <si>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</si>
  <si>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</si>
  <si>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</si>
  <si>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</si>
  <si>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</si>
  <si>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</si>
  <si>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</si>
  <si>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</si>
  <si>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</si>
  <si>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</si>
  <si>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</si>
  <si>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</si>
  <si>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</si>
  <si>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</si>
  <si>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</si>
  <si>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</si>
  <si>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</si>
  <si>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</si>
  <si>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</si>
  <si>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</si>
  <si>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</si>
  <si>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</si>
  <si>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</si>
  <si>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</si>
  <si>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</si>
  <si>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117</t>
  </si>
  <si>
    <t>150/5</t>
  </si>
  <si>
    <t>3/2004</t>
  </si>
  <si>
    <t>Батон с отрубями</t>
  </si>
  <si>
    <t xml:space="preserve">Фрукт </t>
  </si>
  <si>
    <t>15/10/10</t>
  </si>
  <si>
    <t>Овощная подгарнировка</t>
  </si>
  <si>
    <t>50</t>
  </si>
  <si>
    <t>Жаркое из мяса с овощами с куркумой</t>
  </si>
  <si>
    <t>200</t>
  </si>
  <si>
    <t>Хлеб ржаной</t>
  </si>
  <si>
    <t>ттк 245</t>
  </si>
  <si>
    <t>394/94</t>
  </si>
  <si>
    <t>7-11 лет (завтрак-1 смена, обед-2смена)</t>
  </si>
  <si>
    <t>492/2004</t>
  </si>
  <si>
    <t>Напиток из шиповника</t>
  </si>
  <si>
    <t>705/2004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</si>
  <si>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</si>
  <si>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</si>
  <si>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</si>
  <si>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</si>
  <si>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</si>
  <si>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35/2003</t>
  </si>
  <si>
    <t>297/1994</t>
  </si>
  <si>
    <t>628/1994</t>
  </si>
  <si>
    <t>Картофельное пюре</t>
  </si>
  <si>
    <t>472/1994</t>
  </si>
  <si>
    <t>Чай лимонный</t>
  </si>
  <si>
    <t>ттк 420</t>
  </si>
  <si>
    <t>Каша пшенная молочная с маслом сл.</t>
  </si>
  <si>
    <t>200/5</t>
  </si>
  <si>
    <t>257/1994</t>
  </si>
  <si>
    <t>Бутерброд с сыром</t>
  </si>
  <si>
    <t>15/15</t>
  </si>
  <si>
    <t>100/50</t>
  </si>
  <si>
    <t>150</t>
  </si>
  <si>
    <t>ттк 410</t>
  </si>
  <si>
    <t>ттк 358</t>
  </si>
  <si>
    <t>Макаронные изделия отварные</t>
  </si>
  <si>
    <t>469/1994</t>
  </si>
  <si>
    <t>Каша молочная рисовая с маслом сл</t>
  </si>
  <si>
    <t xml:space="preserve">Омлет натуральный с маслом сл. </t>
  </si>
  <si>
    <t>284/1994</t>
  </si>
  <si>
    <t>Кофейный напиток с молоком</t>
  </si>
  <si>
    <t>ттк/264</t>
  </si>
  <si>
    <t>Суфле "Рыбка"</t>
  </si>
  <si>
    <t>100</t>
  </si>
  <si>
    <t>43/2003</t>
  </si>
  <si>
    <t>Суп картофельный с бобовыми</t>
  </si>
  <si>
    <t xml:space="preserve">Шницель из мяса с отрубями </t>
  </si>
  <si>
    <t>Компот из кураги и изюма</t>
  </si>
  <si>
    <t>138/1994</t>
  </si>
  <si>
    <t>257/94</t>
  </si>
  <si>
    <t>ттк 289</t>
  </si>
  <si>
    <t>110/1994</t>
  </si>
  <si>
    <t>Компот из ягод</t>
  </si>
  <si>
    <t>ттк 263</t>
  </si>
  <si>
    <t>132/1994</t>
  </si>
  <si>
    <t>45</t>
  </si>
  <si>
    <t>Суп-пюре из разных овощей с гренками</t>
  </si>
  <si>
    <t>Плов из мяса с томатом с куркумой</t>
  </si>
  <si>
    <t>167/1994</t>
  </si>
  <si>
    <t>ттк 360</t>
  </si>
  <si>
    <t>Рассольник "Ленинградский" со сметаной</t>
  </si>
  <si>
    <t>Компот "Здоровье" из яблок с ягодами</t>
  </si>
  <si>
    <t>129/1994</t>
  </si>
  <si>
    <t>ттк 270</t>
  </si>
  <si>
    <t>Щи из свежей капусты со сметаной</t>
  </si>
  <si>
    <t>120/1994</t>
  </si>
  <si>
    <t>Котлета мясная  Детская</t>
  </si>
  <si>
    <t>Компот из кураги</t>
  </si>
  <si>
    <t>50/2003</t>
  </si>
  <si>
    <t>276/94</t>
  </si>
  <si>
    <t>638/1994</t>
  </si>
  <si>
    <t>Суп картофельный с макаронными изд.</t>
  </si>
  <si>
    <t>139/1994</t>
  </si>
  <si>
    <t>Каша гречневая рассыпчатая</t>
  </si>
  <si>
    <t>ттк 466</t>
  </si>
  <si>
    <t>463/1994</t>
  </si>
  <si>
    <t>ттк 302</t>
  </si>
  <si>
    <t>Компот из яблок с сухофруктами</t>
  </si>
  <si>
    <t>ттк 418</t>
  </si>
  <si>
    <t>ЕМУП ШБС № 11</t>
  </si>
  <si>
    <t>Директор Зубрицкая Т.И.</t>
  </si>
  <si>
    <t>Бутерброд с маслом и сыром</t>
  </si>
  <si>
    <t>Булгур с овощами</t>
  </si>
  <si>
    <t>фрукт</t>
  </si>
  <si>
    <t>ттк 462</t>
  </si>
  <si>
    <t xml:space="preserve">Борщ со сметаной </t>
  </si>
  <si>
    <t>Гуляш из мяса</t>
  </si>
  <si>
    <t>20</t>
  </si>
  <si>
    <t>401/1994</t>
  </si>
  <si>
    <t xml:space="preserve">Чиполлетти из мяса </t>
  </si>
  <si>
    <t>Макаронные изделия с сыром</t>
  </si>
  <si>
    <t>Плов из филе индейки с куркумой</t>
  </si>
  <si>
    <t>250/5</t>
  </si>
  <si>
    <t>сладкое</t>
  </si>
  <si>
    <t>Филе индейки. тушен. в соусе смет.с том с овощ</t>
  </si>
  <si>
    <t>Рис "Золотистый" (с куркумой)</t>
  </si>
  <si>
    <t>ттк 199</t>
  </si>
  <si>
    <t>Запеканка картофельная с мясом с соусом сметанным с томатом</t>
  </si>
  <si>
    <t>200/50</t>
  </si>
  <si>
    <t>430/1994</t>
  </si>
  <si>
    <t>Азу из мяса по - домашнему</t>
  </si>
  <si>
    <t>Каша гречневая рассыпчатая с овощами</t>
  </si>
  <si>
    <t>ттк 467</t>
  </si>
  <si>
    <t>40/3</t>
  </si>
  <si>
    <t>Каша ячневая вязкая молочная с маслом сл.</t>
  </si>
  <si>
    <t>15/10/15</t>
  </si>
  <si>
    <t>Тефтели из мяса с отрубями с соусом молочным</t>
  </si>
  <si>
    <t>Рис припущенный с овощами</t>
  </si>
  <si>
    <t>Компот из ягод "Ассорти"</t>
  </si>
  <si>
    <t>36/2003</t>
  </si>
  <si>
    <t>25</t>
  </si>
  <si>
    <t xml:space="preserve">Борщ с морской капустой со сметаной </t>
  </si>
  <si>
    <t>5/2</t>
  </si>
  <si>
    <t>Котлета куриная с отрубями</t>
  </si>
  <si>
    <t xml:space="preserve">хлеб </t>
  </si>
  <si>
    <t>1/2004</t>
  </si>
  <si>
    <t>ттк 413</t>
  </si>
  <si>
    <t>Суп из овощей с зеленым горш со сметаной</t>
  </si>
  <si>
    <t>гор. Блюдо</t>
  </si>
  <si>
    <t>Филе кур. тушен. в соусе смет.с том с овощ</t>
  </si>
  <si>
    <t>Макароны отварные с овощами</t>
  </si>
  <si>
    <t>200/10</t>
  </si>
  <si>
    <t>ттк 255</t>
  </si>
  <si>
    <t>Чай ягодный</t>
  </si>
  <si>
    <t>ттк 469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</si>
</sst>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sz val="9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5" xfId="0" applyFont="1" applyFill="1" applyBorder="1"/>
    <xf numFmtId="49" fontId="11" fillId="4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left"/>
    </xf>
    <xf numFmtId="49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/>
    <xf numFmtId="0" fontId="12" fillId="4" borderId="2" xfId="0" applyFont="1" applyFill="1" applyBorder="1"/>
    <xf numFmtId="2" fontId="11" fillId="4" borderId="5" xfId="0" applyNumberFormat="1" applyFont="1" applyFill="1" applyBorder="1" applyAlignment="1">
      <alignment horizontal="center"/>
    </xf>
    <xf numFmtId="2" fontId="11" fillId="4" borderId="5" xfId="0" applyNumberFormat="1" applyFont="1" applyFill="1" applyBorder="1"/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wrapText="1"/>
    </xf>
    <xf numFmtId="0" fontId="12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/>
    <xf numFmtId="1" fontId="11" fillId="4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top"/>
    </xf>
    <xf numFmtId="0" fontId="14" fillId="4" borderId="2" xfId="0" applyFont="1" applyFill="1" applyBorder="1" applyAlignment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5" fillId="4" borderId="2" xfId="0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horizontal="center"/>
    </xf>
    <xf numFmtId="1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/>
    </xf>
    <xf numFmtId="2" fontId="16" fillId="4" borderId="5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/>
    </xf>
    <xf numFmtId="2" fontId="17" fillId="4" borderId="5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/>
    </xf>
    <xf numFmtId="49" fontId="15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2" fontId="17" fillId="4" borderId="5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2" fontId="16" fillId="4" borderId="5" xfId="0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/>
    </xf>
    <xf numFmtId="49" fontId="16" fillId="4" borderId="5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/>
    </xf>
    <xf numFmtId="2" fontId="19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38</v>
      </c>
      <c r="D1" s="76"/>
      <c r="E1" s="76"/>
      <c r="F1" s="12" t="s">
        <v>15</v>
      </c>
      <c r="G1" s="2" t="s">
        <v>16</v>
      </c>
      <c r="H1" s="77" t="s">
        <v>120</v>
      </c>
      <c r="I1" s="77"/>
      <c r="J1" s="77"/>
      <c r="K1" s="77"/>
    </row>
    <row r="2" spans="1:12" ht="18">
      <c r="A2" s="35" t="s">
        <v>6</v>
      </c>
      <c r="C2" s="2"/>
      <c r="G2" s="2" t="s">
        <v>17</v>
      </c>
      <c r="H2" s="77" t="s">
        <v>121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51</v>
      </c>
      <c r="G3" s="2" t="s">
        <v>18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22</v>
      </c>
      <c r="E6" s="60" t="s">
        <v>122</v>
      </c>
      <c r="F6" s="78" t="s">
        <v>43</v>
      </c>
      <c r="G6" s="61">
        <v>3.97</v>
      </c>
      <c r="H6" s="61">
        <v>7.44</v>
      </c>
      <c r="I6" s="61">
        <v>7.38</v>
      </c>
      <c r="J6" s="61">
        <v>113.76</v>
      </c>
      <c r="K6" s="67" t="s">
        <v>40</v>
      </c>
      <c r="L6" s="39"/>
    </row>
    <row r="7" spans="1:12" ht="15">
      <c r="A7" s="23"/>
      <c r="B7" s="15"/>
      <c r="C7" s="11"/>
      <c r="D7" s="6" t="s">
        <v>20</v>
      </c>
      <c r="E7" s="62" t="s">
        <v>56</v>
      </c>
      <c r="F7" s="79" t="s">
        <v>68</v>
      </c>
      <c r="G7" s="58">
        <v>10.28</v>
      </c>
      <c r="H7" s="58">
        <v>7.59</v>
      </c>
      <c r="I7" s="58">
        <v>36.74</v>
      </c>
      <c r="J7" s="58">
        <v>240.22</v>
      </c>
      <c r="K7" s="63" t="s">
        <v>60</v>
      </c>
      <c r="L7" s="41"/>
    </row>
    <row r="8" spans="1:12" ht="15">
      <c r="A8" s="23"/>
      <c r="B8" s="15"/>
      <c r="C8" s="11"/>
      <c r="D8" s="7" t="s">
        <v>21</v>
      </c>
      <c r="E8" s="60" t="s">
        <v>81</v>
      </c>
      <c r="F8" s="80" t="str">
        <f>"200"</f>
        <v>200</v>
      </c>
      <c r="G8" s="58">
        <v>3.14</v>
      </c>
      <c r="H8" s="58">
        <v>3.21</v>
      </c>
      <c r="I8" s="58">
        <v>14.39</v>
      </c>
      <c r="J8" s="58">
        <v>96.371359999999981</v>
      </c>
      <c r="K8" s="54" t="s">
        <v>82</v>
      </c>
      <c r="L8" s="41"/>
    </row>
    <row r="9" spans="1:12" ht="15">
      <c r="A9" s="23"/>
      <c r="B9" s="15"/>
      <c r="C9" s="11"/>
      <c r="D9" s="7" t="s">
        <v>22</v>
      </c>
      <c r="E9" s="52" t="s">
        <v>41</v>
      </c>
      <c r="F9" s="53">
        <v>25</v>
      </c>
      <c r="G9" s="58">
        <v>2</v>
      </c>
      <c r="H9" s="58">
        <v>0.87</v>
      </c>
      <c r="I9" s="58">
        <v>11.75</v>
      </c>
      <c r="J9" s="58">
        <v>65.63</v>
      </c>
      <c r="K9" s="42"/>
      <c r="L9" s="41"/>
    </row>
    <row r="10" spans="1:12" ht="15">
      <c r="A10" s="23"/>
      <c r="B10" s="15"/>
      <c r="C10" s="11"/>
      <c r="D10" s="7" t="s">
        <v>23</v>
      </c>
      <c r="E10" s="60" t="s">
        <v>42</v>
      </c>
      <c r="F10" s="68">
        <v>100</v>
      </c>
      <c r="G10" s="61">
        <v>0.4</v>
      </c>
      <c r="H10" s="61">
        <v>0</v>
      </c>
      <c r="I10" s="61">
        <v>11.6</v>
      </c>
      <c r="J10" s="61">
        <v>48.68</v>
      </c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v>515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/>
      <c r="E14" s="52"/>
      <c r="F14" s="66"/>
      <c r="G14" s="56"/>
      <c r="H14" s="56"/>
      <c r="I14" s="56"/>
      <c r="J14" s="56"/>
      <c r="K14" s="57"/>
      <c r="L14" s="41"/>
    </row>
    <row r="15" spans="1:12" ht="15">
      <c r="A15" s="23"/>
      <c r="B15" s="15"/>
      <c r="C15" s="11"/>
      <c r="D15" s="7" t="s">
        <v>26</v>
      </c>
      <c r="E15" s="60" t="s">
        <v>86</v>
      </c>
      <c r="F15" s="81">
        <v>200</v>
      </c>
      <c r="G15" s="85">
        <v>4.43</v>
      </c>
      <c r="H15" s="85">
        <v>4.74</v>
      </c>
      <c r="I15" s="85">
        <v>16.62</v>
      </c>
      <c r="J15" s="85">
        <v>131.24</v>
      </c>
      <c r="K15" s="57" t="s">
        <v>89</v>
      </c>
      <c r="L15" s="41"/>
    </row>
    <row r="16" spans="1:12" ht="15">
      <c r="A16" s="23"/>
      <c r="B16" s="15"/>
      <c r="C16" s="11"/>
      <c r="D16" s="7" t="s">
        <v>27</v>
      </c>
      <c r="E16" s="60" t="s">
        <v>87</v>
      </c>
      <c r="F16" s="81" t="s">
        <v>84</v>
      </c>
      <c r="G16" s="86">
        <v>10.64</v>
      </c>
      <c r="H16" s="87">
        <v>16.02</v>
      </c>
      <c r="I16" s="87">
        <v>12.96</v>
      </c>
      <c r="J16" s="87">
        <v>249.03</v>
      </c>
      <c r="K16" s="57" t="str">
        <f>"25/8"</f>
        <v>25/8</v>
      </c>
      <c r="L16" s="41"/>
    </row>
    <row r="17" spans="1:12" ht="15">
      <c r="A17" s="23"/>
      <c r="B17" s="15"/>
      <c r="C17" s="11"/>
      <c r="D17" s="7" t="s">
        <v>28</v>
      </c>
      <c r="E17" s="60" t="s">
        <v>123</v>
      </c>
      <c r="F17" s="81" t="s">
        <v>73</v>
      </c>
      <c r="G17" s="85">
        <v>5.3</v>
      </c>
      <c r="H17" s="85">
        <v>5.47</v>
      </c>
      <c r="I17" s="85">
        <v>32.39</v>
      </c>
      <c r="J17" s="85">
        <v>183.94</v>
      </c>
      <c r="K17" s="57" t="s">
        <v>125</v>
      </c>
      <c r="L17" s="41"/>
    </row>
    <row r="18" spans="1:12" ht="15">
      <c r="A18" s="23"/>
      <c r="B18" s="15"/>
      <c r="C18" s="11"/>
      <c r="D18" s="7" t="s">
        <v>29</v>
      </c>
      <c r="E18" s="60" t="s">
        <v>88</v>
      </c>
      <c r="F18" s="82" t="str">
        <f>"200"</f>
        <v>200</v>
      </c>
      <c r="G18" s="85">
        <v>0.72</v>
      </c>
      <c r="H18" s="85">
        <v>0.03</v>
      </c>
      <c r="I18" s="85">
        <v>21.09</v>
      </c>
      <c r="J18" s="85">
        <v>88.18959000000001</v>
      </c>
      <c r="K18" s="57" t="s">
        <v>91</v>
      </c>
      <c r="L18" s="41"/>
    </row>
    <row r="19" spans="1:12" ht="15">
      <c r="A19" s="23"/>
      <c r="B19" s="15"/>
      <c r="C19" s="11"/>
      <c r="D19" s="7" t="s">
        <v>30</v>
      </c>
      <c r="E19" s="52" t="s">
        <v>41</v>
      </c>
      <c r="F19" s="83">
        <v>25</v>
      </c>
      <c r="G19" s="86">
        <v>2</v>
      </c>
      <c r="H19" s="87">
        <v>0.87</v>
      </c>
      <c r="I19" s="87">
        <v>11.75</v>
      </c>
      <c r="J19" s="87">
        <v>65.63</v>
      </c>
      <c r="K19" s="42"/>
      <c r="L19" s="41"/>
    </row>
    <row r="20" spans="1:12" ht="15">
      <c r="A20" s="23"/>
      <c r="B20" s="15"/>
      <c r="C20" s="11"/>
      <c r="D20" s="7" t="s">
        <v>31</v>
      </c>
      <c r="E20" s="60" t="s">
        <v>48</v>
      </c>
      <c r="F20" s="81" t="str">
        <f>"25"</f>
        <v>25</v>
      </c>
      <c r="G20" s="82">
        <v>1.65</v>
      </c>
      <c r="H20" s="85">
        <v>0.3</v>
      </c>
      <c r="I20" s="85">
        <v>8.35</v>
      </c>
      <c r="J20" s="85">
        <v>48.344999999999999</v>
      </c>
      <c r="K20" s="42"/>
      <c r="L20" s="41"/>
    </row>
    <row r="21" spans="1:12" ht="15">
      <c r="A21" s="23"/>
      <c r="B21" s="15"/>
      <c r="C21" s="11"/>
      <c r="D21" s="6" t="s">
        <v>124</v>
      </c>
      <c r="E21" s="60" t="s">
        <v>42</v>
      </c>
      <c r="F21" s="84">
        <v>100</v>
      </c>
      <c r="G21" s="85">
        <v>0.4</v>
      </c>
      <c r="H21" s="85">
        <v>0</v>
      </c>
      <c r="I21" s="85">
        <v>11.6</v>
      </c>
      <c r="J21" s="85">
        <v>48.68</v>
      </c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v>755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1270</v>
      </c>
      <c r="G24" s="32">
        <f>G13+G23</f>
        <v>44.929999999999993</v>
      </c>
      <c r="H24" s="32">
        <f t="shared" ref="H24:J24" si="4">H13+H23</f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0" t="s">
        <v>107</v>
      </c>
      <c r="F25" s="88" t="str">
        <f>"100"</f>
        <v>100</v>
      </c>
      <c r="G25" s="58">
        <v>10.6</v>
      </c>
      <c r="H25" s="58">
        <v>12</v>
      </c>
      <c r="I25" s="90">
        <v>10.4</v>
      </c>
      <c r="J25" s="58">
        <v>237</v>
      </c>
      <c r="K25" s="57" t="s">
        <v>109</v>
      </c>
      <c r="L25" s="39"/>
    </row>
    <row r="26" spans="1:12" ht="15">
      <c r="A26" s="14"/>
      <c r="B26" s="15"/>
      <c r="C26" s="11"/>
      <c r="D26" s="6" t="s">
        <v>28</v>
      </c>
      <c r="E26" s="60" t="s">
        <v>76</v>
      </c>
      <c r="F26" s="89">
        <v>150</v>
      </c>
      <c r="G26" s="58">
        <v>5.3</v>
      </c>
      <c r="H26" s="58">
        <v>5.47</v>
      </c>
      <c r="I26" s="58">
        <v>33.22</v>
      </c>
      <c r="J26" s="58">
        <v>183.94</v>
      </c>
      <c r="K26" s="57" t="s">
        <v>77</v>
      </c>
      <c r="L26" s="41"/>
    </row>
    <row r="27" spans="1:12" ht="15">
      <c r="A27" s="14"/>
      <c r="B27" s="15"/>
      <c r="C27" s="11"/>
      <c r="D27" s="7" t="s">
        <v>21</v>
      </c>
      <c r="E27" s="52" t="s">
        <v>59</v>
      </c>
      <c r="F27" s="88" t="str">
        <f>"200"</f>
        <v>200</v>
      </c>
      <c r="G27" s="58">
        <v>0.08</v>
      </c>
      <c r="H27" s="58">
        <v>0.02</v>
      </c>
      <c r="I27" s="58">
        <v>9.8000000000000007</v>
      </c>
      <c r="J27" s="58">
        <v>37.802231999999989</v>
      </c>
      <c r="K27" s="54" t="s">
        <v>62</v>
      </c>
      <c r="L27" s="41"/>
    </row>
    <row r="28" spans="1:12" ht="15">
      <c r="A28" s="14"/>
      <c r="B28" s="15"/>
      <c r="C28" s="11"/>
      <c r="D28" s="7" t="s">
        <v>31</v>
      </c>
      <c r="E28" s="60" t="s">
        <v>48</v>
      </c>
      <c r="F28" s="55" t="str">
        <f>"25"</f>
        <v>25</v>
      </c>
      <c r="G28" s="61">
        <v>1.65</v>
      </c>
      <c r="H28" s="61">
        <v>0.3</v>
      </c>
      <c r="I28" s="61">
        <v>8.35</v>
      </c>
      <c r="J28" s="61">
        <v>48.344999999999999</v>
      </c>
      <c r="K28" s="42"/>
      <c r="L28" s="41"/>
    </row>
    <row r="29" spans="1:12" ht="15">
      <c r="A29" s="14"/>
      <c r="B29" s="15"/>
      <c r="C29" s="11"/>
      <c r="D29" s="7" t="s">
        <v>30</v>
      </c>
      <c r="E29" s="52" t="s">
        <v>41</v>
      </c>
      <c r="F29" s="53">
        <v>25</v>
      </c>
      <c r="G29" s="58">
        <v>2</v>
      </c>
      <c r="H29" s="58">
        <v>0.87</v>
      </c>
      <c r="I29" s="58">
        <v>11.75</v>
      </c>
      <c r="J29" s="58">
        <v>65.63</v>
      </c>
      <c r="K29" s="42"/>
      <c r="L29" s="41"/>
    </row>
    <row r="30" spans="1:12" ht="15">
      <c r="A30" s="14"/>
      <c r="B30" s="15"/>
      <c r="C30" s="11"/>
      <c r="D30" s="6"/>
      <c r="E30" s="49"/>
      <c r="F30" s="51"/>
      <c r="G30" s="50"/>
      <c r="H30" s="50"/>
      <c r="I30" s="50"/>
      <c r="J30" s="50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v>500</v>
      </c>
      <c r="G32" s="19">
        <f>SUM(G25:G31)</f>
        <v>19.63</v>
      </c>
      <c r="H32" s="19">
        <f>SUM(H25:H31)</f>
        <v>18.66</v>
      </c>
      <c r="I32" s="19">
        <f>SUM(I25:I31)</f>
        <v>73.52000000000001</v>
      </c>
      <c r="J32" s="19">
        <f>SUM(J25:J31)</f>
        <v>572.71723199999997</v>
      </c>
      <c r="K32" s="25"/>
      <c r="L32" s="19">
        <f t="shared" ref="L32" si="6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2" t="s">
        <v>44</v>
      </c>
      <c r="F33" s="81" t="s">
        <v>128</v>
      </c>
      <c r="G33" s="85">
        <v>0.21</v>
      </c>
      <c r="H33" s="85">
        <v>0.04</v>
      </c>
      <c r="I33" s="85">
        <v>0.75</v>
      </c>
      <c r="J33" s="85">
        <v>5.08</v>
      </c>
      <c r="K33" s="57" t="s">
        <v>49</v>
      </c>
      <c r="L33" s="41"/>
    </row>
    <row r="34" spans="1:12" ht="15">
      <c r="A34" s="14"/>
      <c r="B34" s="15"/>
      <c r="C34" s="11"/>
      <c r="D34" s="7" t="s">
        <v>26</v>
      </c>
      <c r="E34" s="60" t="s">
        <v>126</v>
      </c>
      <c r="F34" s="91" t="s">
        <v>68</v>
      </c>
      <c r="G34" s="85">
        <v>5.3</v>
      </c>
      <c r="H34" s="85">
        <v>8.15</v>
      </c>
      <c r="I34" s="85">
        <v>27</v>
      </c>
      <c r="J34" s="85">
        <v>152.71</v>
      </c>
      <c r="K34" s="67" t="s">
        <v>92</v>
      </c>
      <c r="L34" s="41"/>
    </row>
    <row r="35" spans="1:12" ht="15">
      <c r="A35" s="14"/>
      <c r="B35" s="15"/>
      <c r="C35" s="11"/>
      <c r="D35" s="7" t="s">
        <v>27</v>
      </c>
      <c r="E35" s="60" t="s">
        <v>127</v>
      </c>
      <c r="F35" s="81" t="s">
        <v>84</v>
      </c>
      <c r="G35" s="87">
        <v>10.89</v>
      </c>
      <c r="H35" s="87">
        <v>11.57</v>
      </c>
      <c r="I35" s="87">
        <v>17.739999999999998</v>
      </c>
      <c r="J35" s="87">
        <v>231.17</v>
      </c>
      <c r="K35" s="57" t="s">
        <v>129</v>
      </c>
      <c r="L35" s="41"/>
    </row>
    <row r="36" spans="1:12" ht="15">
      <c r="A36" s="14"/>
      <c r="B36" s="15"/>
      <c r="C36" s="11"/>
      <c r="D36" s="7" t="s">
        <v>28</v>
      </c>
      <c r="E36" s="60" t="s">
        <v>63</v>
      </c>
      <c r="F36" s="81">
        <v>150</v>
      </c>
      <c r="G36" s="82">
        <v>3.1</v>
      </c>
      <c r="H36" s="85">
        <v>4.49</v>
      </c>
      <c r="I36" s="85">
        <v>20.09</v>
      </c>
      <c r="J36" s="85">
        <v>132.58000000000001</v>
      </c>
      <c r="K36" s="57" t="s">
        <v>64</v>
      </c>
      <c r="L36" s="41"/>
    </row>
    <row r="37" spans="1:12" ht="15">
      <c r="A37" s="14"/>
      <c r="B37" s="15"/>
      <c r="C37" s="11"/>
      <c r="D37" s="7" t="s">
        <v>29</v>
      </c>
      <c r="E37" s="60" t="s">
        <v>93</v>
      </c>
      <c r="F37" s="91" t="str">
        <f>"200"</f>
        <v>200</v>
      </c>
      <c r="G37" s="85">
        <v>1.02</v>
      </c>
      <c r="H37" s="85">
        <v>0.06</v>
      </c>
      <c r="I37" s="85">
        <v>19.760000000000002</v>
      </c>
      <c r="J37" s="85">
        <v>87.598919999999993</v>
      </c>
      <c r="K37" s="57" t="s">
        <v>94</v>
      </c>
      <c r="L37" s="41"/>
    </row>
    <row r="38" spans="1:12" ht="15">
      <c r="A38" s="14"/>
      <c r="B38" s="15"/>
      <c r="C38" s="11"/>
      <c r="D38" s="7" t="s">
        <v>30</v>
      </c>
      <c r="E38" s="52" t="s">
        <v>41</v>
      </c>
      <c r="F38" s="83" t="s">
        <v>45</v>
      </c>
      <c r="G38" s="87">
        <v>4</v>
      </c>
      <c r="H38" s="87">
        <v>1.74</v>
      </c>
      <c r="I38" s="87">
        <v>23.5</v>
      </c>
      <c r="J38" s="87">
        <v>131.26</v>
      </c>
      <c r="K38" s="42"/>
      <c r="L38" s="41"/>
    </row>
    <row r="39" spans="1:12" ht="15">
      <c r="A39" s="14"/>
      <c r="B39" s="15"/>
      <c r="C39" s="11"/>
      <c r="D39" s="7" t="s">
        <v>31</v>
      </c>
      <c r="E39" s="60" t="s">
        <v>48</v>
      </c>
      <c r="F39" s="81" t="str">
        <f>"25"</f>
        <v>25</v>
      </c>
      <c r="G39" s="85">
        <v>1.65</v>
      </c>
      <c r="H39" s="85">
        <v>0.3</v>
      </c>
      <c r="I39" s="85">
        <v>8.35</v>
      </c>
      <c r="J39" s="85">
        <v>48.344999999999999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v>710</v>
      </c>
      <c r="G42" s="19">
        <f t="shared" ref="G42" si="7">SUM(G33:G41)</f>
        <v>26.169999999999998</v>
      </c>
      <c r="H42" s="19">
        <f t="shared" ref="H42" si="8">SUM(H33:H41)</f>
        <v>26.349999999999998</v>
      </c>
      <c r="I42" s="19">
        <f t="shared" ref="I42" si="9">SUM(I33:I41)</f>
        <v>117.19</v>
      </c>
      <c r="J42" s="19">
        <f t="shared" ref="J42:L42" si="10">SUM(J33:J41)</f>
        <v>788.74392000000012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1210</v>
      </c>
      <c r="G43" s="32">
        <f t="shared" ref="G43" si="11">G32+G42</f>
        <v>45.8</v>
      </c>
      <c r="H43" s="32">
        <f t="shared" ref="H43" si="12">H32+H42</f>
        <v>45.01</v>
      </c>
      <c r="I43" s="32">
        <f t="shared" ref="I43" si="13">I32+I42</f>
        <v>190.71</v>
      </c>
      <c r="J43" s="32">
        <f t="shared" ref="J43:L43" si="14">J32+J42</f>
        <v>1361.4611520000001</v>
      </c>
      <c r="K43" s="32"/>
      <c r="L43" s="32">
        <f t="shared" si="14"/>
        <v>0</v>
      </c>
    </row>
    <row r="44" spans="1:12" ht="15.75" thickBot="1">
      <c r="A44" s="20">
        <v>1</v>
      </c>
      <c r="B44" s="21">
        <v>3</v>
      </c>
      <c r="C44" s="22" t="s">
        <v>19</v>
      </c>
      <c r="D44" s="1" t="s">
        <v>25</v>
      </c>
      <c r="E44" s="52" t="s">
        <v>44</v>
      </c>
      <c r="F44" s="78" t="s">
        <v>45</v>
      </c>
      <c r="G44" s="61">
        <v>0.52</v>
      </c>
      <c r="H44" s="61">
        <v>0.1</v>
      </c>
      <c r="I44" s="61">
        <v>1.87</v>
      </c>
      <c r="J44" s="61">
        <v>12.7</v>
      </c>
      <c r="K44" s="57" t="s">
        <v>49</v>
      </c>
      <c r="L44" s="39"/>
    </row>
    <row r="45" spans="1:12" ht="15">
      <c r="A45" s="23"/>
      <c r="B45" s="15"/>
      <c r="C45" s="11"/>
      <c r="D45" s="5" t="s">
        <v>20</v>
      </c>
      <c r="E45" s="52" t="s">
        <v>132</v>
      </c>
      <c r="F45" s="79" t="s">
        <v>47</v>
      </c>
      <c r="G45" s="90">
        <v>12.65</v>
      </c>
      <c r="H45" s="90">
        <v>15.25</v>
      </c>
      <c r="I45" s="58">
        <v>39.76</v>
      </c>
      <c r="J45" s="58">
        <v>318.89</v>
      </c>
      <c r="K45" s="54" t="s">
        <v>52</v>
      </c>
      <c r="L45" s="41"/>
    </row>
    <row r="46" spans="1:12" ht="15">
      <c r="A46" s="23"/>
      <c r="B46" s="15"/>
      <c r="C46" s="11"/>
      <c r="D46" s="7" t="s">
        <v>29</v>
      </c>
      <c r="E46" s="52" t="s">
        <v>53</v>
      </c>
      <c r="F46" s="88" t="str">
        <f>"200"</f>
        <v>200</v>
      </c>
      <c r="G46" s="58">
        <v>0</v>
      </c>
      <c r="H46" s="58">
        <v>0</v>
      </c>
      <c r="I46" s="58">
        <v>13.1</v>
      </c>
      <c r="J46" s="58">
        <v>56</v>
      </c>
      <c r="K46" s="54" t="s">
        <v>54</v>
      </c>
      <c r="L46" s="41"/>
    </row>
    <row r="47" spans="1:12" ht="15">
      <c r="A47" s="23"/>
      <c r="B47" s="15"/>
      <c r="C47" s="11"/>
      <c r="D47" s="7" t="s">
        <v>30</v>
      </c>
      <c r="E47" s="52" t="s">
        <v>55</v>
      </c>
      <c r="F47" s="53">
        <v>30</v>
      </c>
      <c r="G47" s="58">
        <v>1.98</v>
      </c>
      <c r="H47" s="58">
        <v>0.19</v>
      </c>
      <c r="I47" s="58">
        <v>14.02</v>
      </c>
      <c r="J47" s="58">
        <v>67.17</v>
      </c>
      <c r="K47" s="42"/>
      <c r="L47" s="41"/>
    </row>
    <row r="48" spans="1:12" ht="15">
      <c r="A48" s="23"/>
      <c r="B48" s="15"/>
      <c r="C48" s="11"/>
      <c r="D48" s="7" t="s">
        <v>31</v>
      </c>
      <c r="E48" s="60" t="s">
        <v>48</v>
      </c>
      <c r="F48" s="55" t="str">
        <f>"25"</f>
        <v>25</v>
      </c>
      <c r="G48" s="61">
        <v>1.65</v>
      </c>
      <c r="H48" s="61">
        <v>0.3</v>
      </c>
      <c r="I48" s="61">
        <v>8.35</v>
      </c>
      <c r="J48" s="61">
        <v>48.344999999999999</v>
      </c>
      <c r="K48" s="42"/>
      <c r="L48" s="41"/>
    </row>
    <row r="49" spans="1:12" ht="15">
      <c r="A49" s="23"/>
      <c r="B49" s="15"/>
      <c r="C49" s="11"/>
      <c r="D49" s="6"/>
      <c r="E49" s="60"/>
      <c r="F49" s="61"/>
      <c r="G49" s="56"/>
      <c r="H49" s="56"/>
      <c r="I49" s="56"/>
      <c r="J49" s="56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v>505</v>
      </c>
      <c r="G51" s="19">
        <f t="shared" ref="G51" si="15">SUM(G44:G50)</f>
        <v>16.8</v>
      </c>
      <c r="H51" s="19">
        <f t="shared" ref="H51" si="16">SUM(H44:H50)</f>
        <v>15.84</v>
      </c>
      <c r="I51" s="19">
        <f t="shared" ref="I51" si="17">SUM(I44:I50)</f>
        <v>77.099999999999994</v>
      </c>
      <c r="J51" s="19">
        <f t="shared" ref="J51:L51" si="18">SUM(J44:J50)</f>
        <v>503.10500000000002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2" t="s">
        <v>44</v>
      </c>
      <c r="F52" s="81" t="s">
        <v>128</v>
      </c>
      <c r="G52" s="85">
        <v>0.21</v>
      </c>
      <c r="H52" s="85">
        <v>0.04</v>
      </c>
      <c r="I52" s="85">
        <v>0.75</v>
      </c>
      <c r="J52" s="85">
        <v>5.08</v>
      </c>
      <c r="K52" s="57" t="s">
        <v>49</v>
      </c>
      <c r="L52" s="41"/>
    </row>
    <row r="53" spans="1:12" ht="15">
      <c r="A53" s="23"/>
      <c r="B53" s="15"/>
      <c r="C53" s="11"/>
      <c r="D53" s="7" t="s">
        <v>26</v>
      </c>
      <c r="E53" s="60" t="s">
        <v>101</v>
      </c>
      <c r="F53" s="81" t="s">
        <v>133</v>
      </c>
      <c r="G53" s="85">
        <v>3.1</v>
      </c>
      <c r="H53" s="85">
        <v>6.6</v>
      </c>
      <c r="I53" s="85">
        <v>19.239999999999998</v>
      </c>
      <c r="J53" s="85">
        <v>124.38</v>
      </c>
      <c r="K53" s="57" t="s">
        <v>103</v>
      </c>
      <c r="L53" s="41"/>
    </row>
    <row r="54" spans="1:12" ht="15">
      <c r="A54" s="23"/>
      <c r="B54" s="15"/>
      <c r="C54" s="11"/>
      <c r="D54" s="7" t="s">
        <v>27</v>
      </c>
      <c r="E54" s="60" t="s">
        <v>130</v>
      </c>
      <c r="F54" s="81" t="s">
        <v>84</v>
      </c>
      <c r="G54" s="87">
        <v>10.89</v>
      </c>
      <c r="H54" s="87">
        <v>11.57</v>
      </c>
      <c r="I54" s="87">
        <v>9.74</v>
      </c>
      <c r="J54" s="87">
        <v>221.17</v>
      </c>
      <c r="K54" s="57" t="s">
        <v>115</v>
      </c>
      <c r="L54" s="41"/>
    </row>
    <row r="55" spans="1:12" ht="15">
      <c r="A55" s="23"/>
      <c r="B55" s="15"/>
      <c r="C55" s="11"/>
      <c r="D55" s="7" t="s">
        <v>28</v>
      </c>
      <c r="E55" s="60" t="s">
        <v>131</v>
      </c>
      <c r="F55" s="81" t="s">
        <v>73</v>
      </c>
      <c r="G55" s="86">
        <v>5.3</v>
      </c>
      <c r="H55" s="87">
        <v>5.46</v>
      </c>
      <c r="I55" s="87">
        <v>33.21</v>
      </c>
      <c r="J55" s="87">
        <v>178.43</v>
      </c>
      <c r="K55" s="57" t="s">
        <v>110</v>
      </c>
      <c r="L55" s="41"/>
    </row>
    <row r="56" spans="1:12" ht="15">
      <c r="A56" s="23"/>
      <c r="B56" s="15"/>
      <c r="C56" s="11"/>
      <c r="D56" s="7" t="s">
        <v>29</v>
      </c>
      <c r="E56" s="60" t="s">
        <v>118</v>
      </c>
      <c r="F56" s="91" t="str">
        <f>"200"</f>
        <v>200</v>
      </c>
      <c r="G56" s="85">
        <v>0.1</v>
      </c>
      <c r="H56" s="85">
        <v>0</v>
      </c>
      <c r="I56" s="85">
        <v>17.100000000000001</v>
      </c>
      <c r="J56" s="85">
        <v>69</v>
      </c>
      <c r="K56" s="57" t="s">
        <v>119</v>
      </c>
      <c r="L56" s="41"/>
    </row>
    <row r="57" spans="1:12" ht="15">
      <c r="A57" s="23"/>
      <c r="B57" s="15"/>
      <c r="C57" s="11"/>
      <c r="D57" s="7" t="s">
        <v>30</v>
      </c>
      <c r="E57" s="52" t="s">
        <v>55</v>
      </c>
      <c r="F57" s="83" t="s">
        <v>96</v>
      </c>
      <c r="G57" s="87">
        <v>2.97</v>
      </c>
      <c r="H57" s="87">
        <v>0.28000000000000003</v>
      </c>
      <c r="I57" s="87">
        <v>21.03</v>
      </c>
      <c r="J57" s="87">
        <v>100.75</v>
      </c>
      <c r="K57" s="42"/>
      <c r="L57" s="41"/>
    </row>
    <row r="58" spans="1:12" ht="15">
      <c r="A58" s="23"/>
      <c r="B58" s="15"/>
      <c r="C58" s="11"/>
      <c r="D58" s="7" t="s">
        <v>31</v>
      </c>
      <c r="E58" s="60" t="s">
        <v>48</v>
      </c>
      <c r="F58" s="81" t="str">
        <f>"25"</f>
        <v>25</v>
      </c>
      <c r="G58" s="85">
        <v>1.65</v>
      </c>
      <c r="H58" s="85">
        <v>0.3</v>
      </c>
      <c r="I58" s="85">
        <v>8.35</v>
      </c>
      <c r="J58" s="85">
        <v>48.344999999999999</v>
      </c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v>730</v>
      </c>
      <c r="G61" s="19">
        <f t="shared" ref="G61" si="19">SUM(G52:G60)</f>
        <v>24.22</v>
      </c>
      <c r="H61" s="19">
        <f t="shared" ref="H61" si="20">SUM(H52:H60)</f>
        <v>24.250000000000004</v>
      </c>
      <c r="I61" s="19">
        <f t="shared" ref="I61" si="21">SUM(I52:I60)</f>
        <v>109.41999999999999</v>
      </c>
      <c r="J61" s="19">
        <f t="shared" ref="J61:L61" si="22">SUM(J52:J60)</f>
        <v>747.15499999999997</v>
      </c>
      <c r="K61" s="25"/>
      <c r="L61" s="19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1235</v>
      </c>
      <c r="G62" s="32">
        <f t="shared" ref="G62" si="23">G51+G61</f>
        <v>41.019999999999996</v>
      </c>
      <c r="H62" s="32">
        <f t="shared" ref="H62" si="24">H51+H61</f>
        <v>40.090000000000003</v>
      </c>
      <c r="I62" s="32">
        <f t="shared" ref="I62" si="25">I51+I61</f>
        <v>186.51999999999998</v>
      </c>
      <c r="J62" s="32">
        <f t="shared" ref="J62:L62" si="26">J51+J61</f>
        <v>1250.26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64" t="s">
        <v>67</v>
      </c>
      <c r="F63" s="92" t="s">
        <v>68</v>
      </c>
      <c r="G63" s="90">
        <v>7.86</v>
      </c>
      <c r="H63" s="90">
        <v>7.18</v>
      </c>
      <c r="I63" s="58">
        <v>36.020000000000003</v>
      </c>
      <c r="J63" s="58">
        <v>232.18</v>
      </c>
      <c r="K63" s="65" t="s">
        <v>90</v>
      </c>
      <c r="L63" s="39"/>
    </row>
    <row r="64" spans="1:12" ht="15">
      <c r="A64" s="23"/>
      <c r="B64" s="15"/>
      <c r="C64" s="11"/>
      <c r="D64" s="6" t="s">
        <v>134</v>
      </c>
      <c r="E64" s="52" t="s">
        <v>57</v>
      </c>
      <c r="F64" s="79" t="s">
        <v>58</v>
      </c>
      <c r="G64" s="90">
        <v>5.44</v>
      </c>
      <c r="H64" s="58">
        <v>10.45</v>
      </c>
      <c r="I64" s="58">
        <v>15.36</v>
      </c>
      <c r="J64" s="90">
        <v>221.8</v>
      </c>
      <c r="K64" s="54" t="s">
        <v>61</v>
      </c>
      <c r="L64" s="41"/>
    </row>
    <row r="65" spans="1:12" ht="15">
      <c r="A65" s="23"/>
      <c r="B65" s="15"/>
      <c r="C65" s="11"/>
      <c r="D65" s="7" t="s">
        <v>21</v>
      </c>
      <c r="E65" s="52" t="s">
        <v>59</v>
      </c>
      <c r="F65" s="88" t="str">
        <f>"200"</f>
        <v>200</v>
      </c>
      <c r="G65" s="58">
        <v>0.08</v>
      </c>
      <c r="H65" s="58">
        <v>0.02</v>
      </c>
      <c r="I65" s="58">
        <v>9.8000000000000007</v>
      </c>
      <c r="J65" s="58">
        <v>37.802231999999989</v>
      </c>
      <c r="K65" s="54" t="s">
        <v>62</v>
      </c>
      <c r="L65" s="41"/>
    </row>
    <row r="66" spans="1:12" ht="15">
      <c r="A66" s="23"/>
      <c r="B66" s="15"/>
      <c r="C66" s="11"/>
      <c r="D66" s="7" t="s">
        <v>22</v>
      </c>
      <c r="E66" s="52" t="s">
        <v>55</v>
      </c>
      <c r="F66" s="53">
        <v>30</v>
      </c>
      <c r="G66" s="58">
        <v>1.98</v>
      </c>
      <c r="H66" s="58">
        <v>0.19</v>
      </c>
      <c r="I66" s="58">
        <v>14.02</v>
      </c>
      <c r="J66" s="58">
        <v>67.17</v>
      </c>
      <c r="K66" s="42"/>
      <c r="L66" s="41"/>
    </row>
    <row r="67" spans="1:12" ht="1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60"/>
      <c r="F68" s="61"/>
      <c r="G68" s="56"/>
      <c r="H68" s="56"/>
      <c r="I68" s="56"/>
      <c r="J68" s="56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v>510</v>
      </c>
      <c r="G70" s="19">
        <f t="shared" ref="G70" si="27">SUM(G63:G69)</f>
        <v>15.360000000000001</v>
      </c>
      <c r="H70" s="19">
        <f t="shared" ref="H70" si="28">SUM(H63:H69)</f>
        <v>17.84</v>
      </c>
      <c r="I70" s="19">
        <f t="shared" ref="I70" si="29">SUM(I63:I69)</f>
        <v>75.2</v>
      </c>
      <c r="J70" s="19">
        <f t="shared" ref="J70:L70" si="30">SUM(J63:J69)</f>
        <v>558.95223199999998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 t="s">
        <v>44</v>
      </c>
      <c r="F71" s="81" t="s">
        <v>128</v>
      </c>
      <c r="G71" s="85">
        <v>0.21</v>
      </c>
      <c r="H71" s="85">
        <v>0.04</v>
      </c>
      <c r="I71" s="85">
        <v>0.75</v>
      </c>
      <c r="J71" s="85">
        <v>5.08</v>
      </c>
      <c r="K71" s="57" t="s">
        <v>49</v>
      </c>
      <c r="L71" s="41"/>
    </row>
    <row r="72" spans="1:12" ht="15">
      <c r="A72" s="23"/>
      <c r="B72" s="15"/>
      <c r="C72" s="11"/>
      <c r="D72" s="7" t="s">
        <v>26</v>
      </c>
      <c r="E72" s="60" t="s">
        <v>105</v>
      </c>
      <c r="F72" s="81" t="s">
        <v>68</v>
      </c>
      <c r="G72" s="85">
        <v>2.69</v>
      </c>
      <c r="H72" s="85">
        <v>3.52</v>
      </c>
      <c r="I72" s="85">
        <v>13.28</v>
      </c>
      <c r="J72" s="85">
        <v>184.9</v>
      </c>
      <c r="K72" s="57" t="s">
        <v>106</v>
      </c>
      <c r="L72" s="41"/>
    </row>
    <row r="73" spans="1:12" ht="15">
      <c r="A73" s="23"/>
      <c r="B73" s="15"/>
      <c r="C73" s="11"/>
      <c r="D73" s="7" t="s">
        <v>27</v>
      </c>
      <c r="E73" s="60" t="s">
        <v>135</v>
      </c>
      <c r="F73" s="81" t="s">
        <v>84</v>
      </c>
      <c r="G73" s="82">
        <v>13.75</v>
      </c>
      <c r="H73" s="85">
        <v>14.36</v>
      </c>
      <c r="I73" s="85">
        <v>7.74</v>
      </c>
      <c r="J73" s="85">
        <v>177.7</v>
      </c>
      <c r="K73" s="57" t="s">
        <v>137</v>
      </c>
      <c r="L73" s="41"/>
    </row>
    <row r="74" spans="1:12" ht="15">
      <c r="A74" s="23"/>
      <c r="B74" s="15"/>
      <c r="C74" s="11"/>
      <c r="D74" s="7" t="s">
        <v>28</v>
      </c>
      <c r="E74" s="60" t="s">
        <v>136</v>
      </c>
      <c r="F74" s="81">
        <v>150</v>
      </c>
      <c r="G74" s="85">
        <v>3.48</v>
      </c>
      <c r="H74" s="85">
        <v>6.8</v>
      </c>
      <c r="I74" s="85">
        <v>30.75</v>
      </c>
      <c r="J74" s="85">
        <v>181.84</v>
      </c>
      <c r="K74" s="57" t="s">
        <v>75</v>
      </c>
      <c r="L74" s="41"/>
    </row>
    <row r="75" spans="1:12" ht="15">
      <c r="A75" s="23"/>
      <c r="B75" s="15"/>
      <c r="C75" s="11"/>
      <c r="D75" s="7" t="s">
        <v>29</v>
      </c>
      <c r="E75" s="60" t="s">
        <v>108</v>
      </c>
      <c r="F75" s="91" t="str">
        <f>"200"</f>
        <v>200</v>
      </c>
      <c r="G75" s="85">
        <v>1.02</v>
      </c>
      <c r="H75" s="85">
        <v>0.06</v>
      </c>
      <c r="I75" s="85">
        <v>19.760000000000002</v>
      </c>
      <c r="J75" s="85">
        <v>87.598919999999993</v>
      </c>
      <c r="K75" s="57" t="s">
        <v>111</v>
      </c>
      <c r="L75" s="41"/>
    </row>
    <row r="76" spans="1:12" ht="15">
      <c r="A76" s="23"/>
      <c r="B76" s="15"/>
      <c r="C76" s="11"/>
      <c r="D76" s="7" t="s">
        <v>30</v>
      </c>
      <c r="E76" s="52" t="s">
        <v>41</v>
      </c>
      <c r="F76" s="83" t="s">
        <v>45</v>
      </c>
      <c r="G76" s="87">
        <v>4</v>
      </c>
      <c r="H76" s="87">
        <v>1.74</v>
      </c>
      <c r="I76" s="87">
        <v>23.5</v>
      </c>
      <c r="J76" s="87">
        <v>131.26</v>
      </c>
      <c r="K76" s="42"/>
      <c r="L76" s="41"/>
    </row>
    <row r="77" spans="1:12" ht="15">
      <c r="A77" s="23"/>
      <c r="B77" s="15"/>
      <c r="C77" s="11"/>
      <c r="D77" s="7" t="s">
        <v>31</v>
      </c>
      <c r="E77" s="60" t="s">
        <v>48</v>
      </c>
      <c r="F77" s="81" t="str">
        <f>"25"</f>
        <v>25</v>
      </c>
      <c r="G77" s="85">
        <v>1.65</v>
      </c>
      <c r="H77" s="85">
        <v>0.3</v>
      </c>
      <c r="I77" s="85">
        <v>8.35</v>
      </c>
      <c r="J77" s="85">
        <v>48.344999999999999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v>735</v>
      </c>
      <c r="G80" s="19">
        <f t="shared" ref="G80" si="31">SUM(G71:G79)</f>
        <v>26.799999999999997</v>
      </c>
      <c r="H80" s="19">
        <f t="shared" ref="H80" si="32">SUM(H71:H79)</f>
        <v>26.819999999999997</v>
      </c>
      <c r="I80" s="19">
        <f t="shared" ref="I80" si="33">SUM(I71:I79)</f>
        <v>104.13</v>
      </c>
      <c r="J80" s="19">
        <f t="shared" ref="J80:L80" si="34">SUM(J71:J79)</f>
        <v>816.72392000000002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1245</v>
      </c>
      <c r="G81" s="32">
        <f t="shared" ref="G81" si="35">G70+G80</f>
        <v>42.16</v>
      </c>
      <c r="H81" s="32">
        <f t="shared" ref="H81" si="36">H70+H80</f>
        <v>44.66</v>
      </c>
      <c r="I81" s="32">
        <f t="shared" ref="I81" si="37">I70+I80</f>
        <v>179.32999999999998</v>
      </c>
      <c r="J81" s="32">
        <f t="shared" ref="J81:L81" si="38">J70+J80</f>
        <v>1375.676152</v>
      </c>
      <c r="K81" s="32"/>
      <c r="L81" s="32">
        <f t="shared" si="38"/>
        <v>0</v>
      </c>
    </row>
    <row r="82" spans="1:12" ht="30">
      <c r="A82" s="20">
        <v>1</v>
      </c>
      <c r="B82" s="21">
        <v>5</v>
      </c>
      <c r="C82" s="22" t="s">
        <v>19</v>
      </c>
      <c r="D82" s="5" t="s">
        <v>20</v>
      </c>
      <c r="E82" s="93" t="s">
        <v>138</v>
      </c>
      <c r="F82" s="78" t="s">
        <v>139</v>
      </c>
      <c r="G82" s="94">
        <v>13.7</v>
      </c>
      <c r="H82" s="95">
        <v>16.89</v>
      </c>
      <c r="I82" s="94">
        <v>32.99</v>
      </c>
      <c r="J82" s="94">
        <v>348.57</v>
      </c>
      <c r="K82" s="96" t="s">
        <v>140</v>
      </c>
      <c r="L82" s="39"/>
    </row>
    <row r="83" spans="1:12" ht="15">
      <c r="A83" s="23"/>
      <c r="B83" s="15"/>
      <c r="C83" s="11"/>
      <c r="D83" s="7" t="s">
        <v>21</v>
      </c>
      <c r="E83" s="52" t="s">
        <v>65</v>
      </c>
      <c r="F83" s="79" t="s">
        <v>47</v>
      </c>
      <c r="G83" s="58">
        <v>0.12</v>
      </c>
      <c r="H83" s="58">
        <v>0.03</v>
      </c>
      <c r="I83" s="58">
        <v>10.039999999999999</v>
      </c>
      <c r="J83" s="58">
        <v>40.012930360975481</v>
      </c>
      <c r="K83" s="54" t="s">
        <v>66</v>
      </c>
      <c r="L83" s="41"/>
    </row>
    <row r="84" spans="1:12" ht="15">
      <c r="A84" s="23"/>
      <c r="B84" s="15"/>
      <c r="C84" s="11"/>
      <c r="D84" s="1" t="s">
        <v>30</v>
      </c>
      <c r="E84" s="52" t="s">
        <v>55</v>
      </c>
      <c r="F84" s="53">
        <v>30</v>
      </c>
      <c r="G84" s="58">
        <v>1.98</v>
      </c>
      <c r="H84" s="58">
        <v>0.19</v>
      </c>
      <c r="I84" s="58">
        <v>14.02</v>
      </c>
      <c r="J84" s="58">
        <v>67.17</v>
      </c>
      <c r="K84" s="54"/>
      <c r="L84" s="41"/>
    </row>
    <row r="85" spans="1:12" ht="15">
      <c r="A85" s="23"/>
      <c r="B85" s="15"/>
      <c r="C85" s="11"/>
      <c r="D85" s="7" t="s">
        <v>31</v>
      </c>
      <c r="E85" s="52" t="s">
        <v>41</v>
      </c>
      <c r="F85" s="53">
        <v>25</v>
      </c>
      <c r="G85" s="94">
        <v>2</v>
      </c>
      <c r="H85" s="58">
        <v>0.87</v>
      </c>
      <c r="I85" s="58">
        <v>11.75</v>
      </c>
      <c r="J85" s="58">
        <v>65.63</v>
      </c>
      <c r="K85" s="42"/>
      <c r="L85" s="41"/>
    </row>
    <row r="86" spans="1:12" ht="1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2"/>
      <c r="F87" s="53"/>
      <c r="G87" s="59"/>
      <c r="H87" s="59"/>
      <c r="I87" s="59"/>
      <c r="J87" s="59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v>505</v>
      </c>
      <c r="G89" s="19">
        <f t="shared" ref="G89" si="39">SUM(G82:G88)</f>
        <v>17.799999999999997</v>
      </c>
      <c r="H89" s="19">
        <f t="shared" ref="H89" si="40">SUM(H82:H88)</f>
        <v>17.980000000000004</v>
      </c>
      <c r="I89" s="19">
        <f t="shared" ref="I89" si="41">SUM(I82:I88)</f>
        <v>68.8</v>
      </c>
      <c r="J89" s="19">
        <f t="shared" ref="J89:L89" si="42">SUM(J82:J88)</f>
        <v>521.38293036097548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2" t="s">
        <v>44</v>
      </c>
      <c r="F90" s="81" t="s">
        <v>128</v>
      </c>
      <c r="G90" s="85">
        <v>0.21</v>
      </c>
      <c r="H90" s="85">
        <v>0.04</v>
      </c>
      <c r="I90" s="85">
        <v>0.75</v>
      </c>
      <c r="J90" s="85">
        <v>5.08</v>
      </c>
      <c r="K90" s="57" t="s">
        <v>49</v>
      </c>
      <c r="L90" s="41"/>
    </row>
    <row r="91" spans="1:12" ht="15">
      <c r="A91" s="23"/>
      <c r="B91" s="15"/>
      <c r="C91" s="11"/>
      <c r="D91" s="7" t="s">
        <v>26</v>
      </c>
      <c r="E91" s="60" t="s">
        <v>112</v>
      </c>
      <c r="F91" s="91" t="s">
        <v>47</v>
      </c>
      <c r="G91" s="85">
        <v>6.07</v>
      </c>
      <c r="H91" s="85">
        <v>7.16</v>
      </c>
      <c r="I91" s="85">
        <v>15.44</v>
      </c>
      <c r="J91" s="85">
        <v>130.62</v>
      </c>
      <c r="K91" s="57" t="s">
        <v>113</v>
      </c>
      <c r="L91" s="41"/>
    </row>
    <row r="92" spans="1:12" ht="15">
      <c r="A92" s="23"/>
      <c r="B92" s="15"/>
      <c r="C92" s="11"/>
      <c r="D92" s="7" t="s">
        <v>27</v>
      </c>
      <c r="E92" s="60" t="s">
        <v>141</v>
      </c>
      <c r="F92" s="81" t="s">
        <v>84</v>
      </c>
      <c r="G92" s="87">
        <v>10.6</v>
      </c>
      <c r="H92" s="87">
        <v>12.4</v>
      </c>
      <c r="I92" s="87">
        <v>12.9</v>
      </c>
      <c r="J92" s="87">
        <v>216</v>
      </c>
      <c r="K92" s="57" t="s">
        <v>143</v>
      </c>
      <c r="L92" s="41"/>
    </row>
    <row r="93" spans="1:12" ht="15">
      <c r="A93" s="23"/>
      <c r="B93" s="15"/>
      <c r="C93" s="11"/>
      <c r="D93" s="7" t="s">
        <v>28</v>
      </c>
      <c r="E93" s="60" t="s">
        <v>142</v>
      </c>
      <c r="F93" s="91" t="s">
        <v>73</v>
      </c>
      <c r="G93" s="85">
        <v>6.57</v>
      </c>
      <c r="H93" s="85">
        <v>5.3</v>
      </c>
      <c r="I93" s="85">
        <v>28.76</v>
      </c>
      <c r="J93" s="85">
        <v>173.42</v>
      </c>
      <c r="K93" s="57" t="s">
        <v>144</v>
      </c>
      <c r="L93" s="41"/>
    </row>
    <row r="94" spans="1:12" ht="15">
      <c r="A94" s="23"/>
      <c r="B94" s="15"/>
      <c r="C94" s="11"/>
      <c r="D94" s="7" t="s">
        <v>29</v>
      </c>
      <c r="E94" s="60" t="s">
        <v>102</v>
      </c>
      <c r="F94" s="82" t="str">
        <f>"200"</f>
        <v>200</v>
      </c>
      <c r="G94" s="85">
        <v>0.15</v>
      </c>
      <c r="H94" s="85">
        <v>0.08</v>
      </c>
      <c r="I94" s="85">
        <v>26.52</v>
      </c>
      <c r="J94" s="85">
        <v>110.92</v>
      </c>
      <c r="K94" s="57" t="s">
        <v>104</v>
      </c>
      <c r="L94" s="41"/>
    </row>
    <row r="95" spans="1:12" ht="15">
      <c r="A95" s="23"/>
      <c r="B95" s="15"/>
      <c r="C95" s="11"/>
      <c r="D95" s="7" t="s">
        <v>30</v>
      </c>
      <c r="E95" s="52" t="s">
        <v>41</v>
      </c>
      <c r="F95" s="83">
        <v>25</v>
      </c>
      <c r="G95" s="86">
        <v>2</v>
      </c>
      <c r="H95" s="87">
        <v>0.87</v>
      </c>
      <c r="I95" s="87">
        <v>11.75</v>
      </c>
      <c r="J95" s="87">
        <v>65.63</v>
      </c>
      <c r="K95" s="42"/>
      <c r="L95" s="41"/>
    </row>
    <row r="96" spans="1:12" ht="15">
      <c r="A96" s="23"/>
      <c r="B96" s="15"/>
      <c r="C96" s="11"/>
      <c r="D96" s="7" t="s">
        <v>31</v>
      </c>
      <c r="E96" s="52" t="s">
        <v>55</v>
      </c>
      <c r="F96" s="83">
        <v>30</v>
      </c>
      <c r="G96" s="87">
        <v>1.98</v>
      </c>
      <c r="H96" s="87">
        <v>0.19</v>
      </c>
      <c r="I96" s="87">
        <v>14.02</v>
      </c>
      <c r="J96" s="87">
        <v>67.17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v>720</v>
      </c>
      <c r="G99" s="19">
        <f t="shared" ref="G99" si="43">SUM(G90:G98)</f>
        <v>27.58</v>
      </c>
      <c r="H99" s="19">
        <f t="shared" ref="H99" si="44">SUM(H90:H98)</f>
        <v>26.040000000000003</v>
      </c>
      <c r="I99" s="19">
        <f t="shared" ref="I99" si="45">SUM(I90:I98)</f>
        <v>110.13999999999999</v>
      </c>
      <c r="J99" s="19">
        <f t="shared" ref="J99:L99" si="46">SUM(J90:J98)</f>
        <v>768.83999999999992</v>
      </c>
      <c r="K99" s="25"/>
      <c r="L99" s="19">
        <f t="shared" si="4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v>1225</v>
      </c>
      <c r="G100" s="32">
        <f t="shared" ref="G100" si="47">G89+G99</f>
        <v>45.379999999999995</v>
      </c>
      <c r="H100" s="32">
        <f t="shared" ref="H100" si="48">H89+H99</f>
        <v>44.02000000000001</v>
      </c>
      <c r="I100" s="32">
        <f t="shared" ref="I100" si="49">I89+I99</f>
        <v>178.94</v>
      </c>
      <c r="J100" s="32">
        <f t="shared" ref="J100:L100" si="50">J89+J99</f>
        <v>1290.2229303609754</v>
      </c>
      <c r="K100" s="32"/>
      <c r="L100" s="32">
        <f t="shared" si="50"/>
        <v>0</v>
      </c>
    </row>
    <row r="101" spans="1:12" ht="15.75" thickBot="1">
      <c r="A101" s="20">
        <v>2</v>
      </c>
      <c r="B101" s="21">
        <v>1</v>
      </c>
      <c r="C101" s="22" t="s">
        <v>19</v>
      </c>
      <c r="D101" s="1" t="s">
        <v>22</v>
      </c>
      <c r="E101" s="60" t="s">
        <v>122</v>
      </c>
      <c r="F101" s="78" t="s">
        <v>146</v>
      </c>
      <c r="G101" s="61">
        <v>6.36</v>
      </c>
      <c r="H101" s="61">
        <v>7.44</v>
      </c>
      <c r="I101" s="61">
        <v>7.38</v>
      </c>
      <c r="J101" s="61">
        <v>113.76</v>
      </c>
      <c r="K101" s="67" t="s">
        <v>40</v>
      </c>
      <c r="L101" s="39"/>
    </row>
    <row r="102" spans="1:12" ht="15">
      <c r="A102" s="23"/>
      <c r="B102" s="15"/>
      <c r="C102" s="11"/>
      <c r="D102" s="5" t="s">
        <v>20</v>
      </c>
      <c r="E102" s="62" t="s">
        <v>145</v>
      </c>
      <c r="F102" s="79" t="s">
        <v>68</v>
      </c>
      <c r="G102" s="90">
        <v>8.2799999999999994</v>
      </c>
      <c r="H102" s="90">
        <v>7.52</v>
      </c>
      <c r="I102" s="58">
        <v>36.83</v>
      </c>
      <c r="J102" s="58">
        <v>238.29</v>
      </c>
      <c r="K102" s="63" t="s">
        <v>69</v>
      </c>
      <c r="L102" s="41"/>
    </row>
    <row r="103" spans="1:12" ht="15">
      <c r="A103" s="23"/>
      <c r="B103" s="15"/>
      <c r="C103" s="11"/>
      <c r="D103" s="7" t="s">
        <v>21</v>
      </c>
      <c r="E103" s="52" t="s">
        <v>65</v>
      </c>
      <c r="F103" s="79" t="s">
        <v>47</v>
      </c>
      <c r="G103" s="58">
        <v>0.12</v>
      </c>
      <c r="H103" s="58">
        <v>0.03</v>
      </c>
      <c r="I103" s="58">
        <v>10.039999999999999</v>
      </c>
      <c r="J103" s="58">
        <v>40.012930360975481</v>
      </c>
      <c r="K103" s="54" t="s">
        <v>66</v>
      </c>
      <c r="L103" s="41"/>
    </row>
    <row r="104" spans="1:12" ht="15">
      <c r="A104" s="23"/>
      <c r="B104" s="15"/>
      <c r="C104" s="11"/>
      <c r="D104" s="7" t="s">
        <v>22</v>
      </c>
      <c r="E104" s="52" t="s">
        <v>48</v>
      </c>
      <c r="F104" s="58" t="str">
        <f>"25"</f>
        <v>25</v>
      </c>
      <c r="G104" s="58">
        <v>1.65</v>
      </c>
      <c r="H104" s="58">
        <v>0.3</v>
      </c>
      <c r="I104" s="58">
        <v>8.35</v>
      </c>
      <c r="J104" s="58">
        <v>48.344999999999999</v>
      </c>
      <c r="K104" s="42"/>
      <c r="L104" s="41"/>
    </row>
    <row r="105" spans="1:12" ht="15">
      <c r="A105" s="23"/>
      <c r="B105" s="15"/>
      <c r="C105" s="11"/>
      <c r="D105" s="7" t="s">
        <v>23</v>
      </c>
      <c r="E105" s="60" t="s">
        <v>42</v>
      </c>
      <c r="F105" s="68">
        <v>100</v>
      </c>
      <c r="G105" s="61">
        <v>0.4</v>
      </c>
      <c r="H105" s="61">
        <v>0</v>
      </c>
      <c r="I105" s="61">
        <v>11.6</v>
      </c>
      <c r="J105" s="61">
        <v>48.68</v>
      </c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v>560</v>
      </c>
      <c r="G108" s="19">
        <f t="shared" ref="G108:J108" si="51">SUM(G101:G107)</f>
        <v>16.809999999999999</v>
      </c>
      <c r="H108" s="19">
        <f t="shared" si="51"/>
        <v>15.290000000000001</v>
      </c>
      <c r="I108" s="19">
        <f t="shared" si="51"/>
        <v>74.2</v>
      </c>
      <c r="J108" s="19">
        <f t="shared" si="51"/>
        <v>489.08793036097546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2" t="s">
        <v>44</v>
      </c>
      <c r="F109" s="81" t="str">
        <f>"30"</f>
        <v>30</v>
      </c>
      <c r="G109" s="85">
        <v>0.32</v>
      </c>
      <c r="H109" s="85">
        <v>0.06</v>
      </c>
      <c r="I109" s="85">
        <v>1.1200000000000001</v>
      </c>
      <c r="J109" s="85">
        <v>7.6234200000000003</v>
      </c>
      <c r="K109" s="57" t="s">
        <v>49</v>
      </c>
      <c r="L109" s="41"/>
    </row>
    <row r="110" spans="1:12" ht="15">
      <c r="A110" s="23"/>
      <c r="B110" s="15"/>
      <c r="C110" s="11"/>
      <c r="D110" s="7" t="s">
        <v>26</v>
      </c>
      <c r="E110" s="60" t="s">
        <v>86</v>
      </c>
      <c r="F110" s="81">
        <v>200</v>
      </c>
      <c r="G110" s="85">
        <v>4.43</v>
      </c>
      <c r="H110" s="85">
        <v>4.74</v>
      </c>
      <c r="I110" s="85">
        <v>16.62</v>
      </c>
      <c r="J110" s="85">
        <v>131.24</v>
      </c>
      <c r="K110" s="57" t="s">
        <v>89</v>
      </c>
      <c r="L110" s="41"/>
    </row>
    <row r="111" spans="1:12" ht="15">
      <c r="A111" s="23"/>
      <c r="B111" s="15"/>
      <c r="C111" s="11"/>
      <c r="D111" s="7" t="s">
        <v>27</v>
      </c>
      <c r="E111" s="60" t="s">
        <v>147</v>
      </c>
      <c r="F111" s="81" t="s">
        <v>72</v>
      </c>
      <c r="G111" s="97">
        <v>10.25</v>
      </c>
      <c r="H111" s="82">
        <v>13.53</v>
      </c>
      <c r="I111" s="97">
        <v>11.63</v>
      </c>
      <c r="J111" s="97">
        <v>176</v>
      </c>
      <c r="K111" s="57" t="s">
        <v>74</v>
      </c>
      <c r="L111" s="41"/>
    </row>
    <row r="112" spans="1:12" ht="15">
      <c r="A112" s="23"/>
      <c r="B112" s="15"/>
      <c r="C112" s="11"/>
      <c r="D112" s="7" t="s">
        <v>28</v>
      </c>
      <c r="E112" s="52" t="s">
        <v>148</v>
      </c>
      <c r="F112" s="83" t="s">
        <v>73</v>
      </c>
      <c r="G112" s="87">
        <v>3.62</v>
      </c>
      <c r="H112" s="87">
        <v>4.74</v>
      </c>
      <c r="I112" s="87">
        <v>36.42</v>
      </c>
      <c r="J112" s="87">
        <v>196.75</v>
      </c>
      <c r="K112" s="54" t="s">
        <v>150</v>
      </c>
      <c r="L112" s="41"/>
    </row>
    <row r="113" spans="1:12" ht="15">
      <c r="A113" s="23"/>
      <c r="B113" s="15"/>
      <c r="C113" s="11"/>
      <c r="D113" s="7" t="s">
        <v>29</v>
      </c>
      <c r="E113" s="60" t="s">
        <v>149</v>
      </c>
      <c r="F113" s="82" t="str">
        <f>"200"</f>
        <v>200</v>
      </c>
      <c r="G113" s="85">
        <v>1.02</v>
      </c>
      <c r="H113" s="85">
        <v>0.06</v>
      </c>
      <c r="I113" s="85">
        <v>17.760000000000002</v>
      </c>
      <c r="J113" s="85">
        <v>87.598919999999993</v>
      </c>
      <c r="K113" s="57" t="s">
        <v>117</v>
      </c>
      <c r="L113" s="41"/>
    </row>
    <row r="114" spans="1:12" ht="15">
      <c r="A114" s="23"/>
      <c r="B114" s="15"/>
      <c r="C114" s="11"/>
      <c r="D114" s="7" t="s">
        <v>30</v>
      </c>
      <c r="E114" s="52" t="s">
        <v>55</v>
      </c>
      <c r="F114" s="83" t="s">
        <v>96</v>
      </c>
      <c r="G114" s="87">
        <v>2.97</v>
      </c>
      <c r="H114" s="87">
        <v>0.28000000000000003</v>
      </c>
      <c r="I114" s="87">
        <v>21.03</v>
      </c>
      <c r="J114" s="87">
        <v>100.75</v>
      </c>
      <c r="K114" s="42"/>
      <c r="L114" s="41"/>
    </row>
    <row r="115" spans="1:12" ht="15">
      <c r="A115" s="23"/>
      <c r="B115" s="15"/>
      <c r="C115" s="11"/>
      <c r="D115" s="7" t="s">
        <v>31</v>
      </c>
      <c r="E115" s="60" t="s">
        <v>48</v>
      </c>
      <c r="F115" s="81" t="str">
        <f>"25"</f>
        <v>25</v>
      </c>
      <c r="G115" s="85">
        <v>1.65</v>
      </c>
      <c r="H115" s="85">
        <v>0.3</v>
      </c>
      <c r="I115" s="85">
        <v>8.35</v>
      </c>
      <c r="J115" s="85">
        <v>48.344999999999999</v>
      </c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v>745</v>
      </c>
      <c r="G118" s="19">
        <f t="shared" ref="G118:J118" si="53">SUM(G109:G117)</f>
        <v>24.259999999999998</v>
      </c>
      <c r="H118" s="19">
        <f t="shared" si="53"/>
        <v>23.71</v>
      </c>
      <c r="I118" s="19">
        <f t="shared" si="53"/>
        <v>112.93</v>
      </c>
      <c r="J118" s="19">
        <f t="shared" si="53"/>
        <v>748.30734000000007</v>
      </c>
      <c r="K118" s="25"/>
      <c r="L118" s="19">
        <f t="shared" ref="L118" si="54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1305</v>
      </c>
      <c r="G119" s="32">
        <f t="shared" ref="G119" si="55">G108+G118</f>
        <v>41.069999999999993</v>
      </c>
      <c r="H119" s="32">
        <f t="shared" ref="H119" si="56">H108+H118</f>
        <v>39</v>
      </c>
      <c r="I119" s="32">
        <f t="shared" ref="I119" si="57">I108+I118</f>
        <v>187.13</v>
      </c>
      <c r="J119" s="32">
        <f t="shared" ref="J119:L119" si="58">J108+J118</f>
        <v>1237.3952703609755</v>
      </c>
      <c r="K119" s="32"/>
      <c r="L119" s="32">
        <f t="shared" si="58"/>
        <v>0</v>
      </c>
    </row>
    <row r="120" spans="1:12" ht="15.75" thickBot="1">
      <c r="A120" s="14">
        <v>2</v>
      </c>
      <c r="B120" s="15">
        <v>2</v>
      </c>
      <c r="C120" s="22" t="s">
        <v>19</v>
      </c>
      <c r="D120" s="1" t="s">
        <v>25</v>
      </c>
      <c r="E120" s="52" t="s">
        <v>44</v>
      </c>
      <c r="F120" s="78" t="s">
        <v>151</v>
      </c>
      <c r="G120" s="61">
        <v>0.26</v>
      </c>
      <c r="H120" s="61">
        <v>0.05</v>
      </c>
      <c r="I120" s="61">
        <v>0.94</v>
      </c>
      <c r="J120" s="61">
        <v>6.35</v>
      </c>
      <c r="K120" s="57" t="s">
        <v>49</v>
      </c>
      <c r="L120" s="39"/>
    </row>
    <row r="121" spans="1:12" ht="15">
      <c r="A121" s="14"/>
      <c r="B121" s="15"/>
      <c r="C121" s="11"/>
      <c r="D121" s="5" t="s">
        <v>20</v>
      </c>
      <c r="E121" s="60" t="s">
        <v>127</v>
      </c>
      <c r="F121" s="78" t="s">
        <v>84</v>
      </c>
      <c r="G121" s="58">
        <v>10.89</v>
      </c>
      <c r="H121" s="58">
        <v>11.57</v>
      </c>
      <c r="I121" s="58">
        <v>17.739999999999998</v>
      </c>
      <c r="J121" s="58">
        <v>231.17</v>
      </c>
      <c r="K121" s="57" t="s">
        <v>129</v>
      </c>
      <c r="L121" s="41"/>
    </row>
    <row r="122" spans="1:12" ht="15">
      <c r="A122" s="14"/>
      <c r="B122" s="15"/>
      <c r="C122" s="11"/>
      <c r="D122" s="1" t="s">
        <v>28</v>
      </c>
      <c r="E122" s="60" t="s">
        <v>114</v>
      </c>
      <c r="F122" s="80" t="s">
        <v>73</v>
      </c>
      <c r="G122" s="61">
        <v>6.57</v>
      </c>
      <c r="H122" s="98">
        <v>7.64</v>
      </c>
      <c r="I122" s="61">
        <v>28.75</v>
      </c>
      <c r="J122" s="98">
        <v>173.41</v>
      </c>
      <c r="K122" s="57" t="s">
        <v>116</v>
      </c>
      <c r="L122" s="41"/>
    </row>
    <row r="123" spans="1:12" ht="15">
      <c r="A123" s="14"/>
      <c r="B123" s="15"/>
      <c r="C123" s="11"/>
      <c r="D123" s="7" t="s">
        <v>21</v>
      </c>
      <c r="E123" s="52" t="s">
        <v>59</v>
      </c>
      <c r="F123" s="88" t="str">
        <f>"200"</f>
        <v>200</v>
      </c>
      <c r="G123" s="58">
        <v>0.08</v>
      </c>
      <c r="H123" s="58">
        <v>0.02</v>
      </c>
      <c r="I123" s="58">
        <v>9.8000000000000007</v>
      </c>
      <c r="J123" s="58">
        <v>37.802231999999989</v>
      </c>
      <c r="K123" s="54" t="s">
        <v>62</v>
      </c>
      <c r="L123" s="41"/>
    </row>
    <row r="124" spans="1:12" ht="15">
      <c r="A124" s="14"/>
      <c r="B124" s="15"/>
      <c r="C124" s="11"/>
      <c r="D124" s="7" t="s">
        <v>30</v>
      </c>
      <c r="E124" s="52" t="s">
        <v>55</v>
      </c>
      <c r="F124" s="53" t="s">
        <v>151</v>
      </c>
      <c r="G124" s="58">
        <v>1.65</v>
      </c>
      <c r="H124" s="58">
        <v>0.15</v>
      </c>
      <c r="I124" s="58">
        <v>11.68</v>
      </c>
      <c r="J124" s="58">
        <v>55.97</v>
      </c>
      <c r="K124" s="42"/>
      <c r="L124" s="41"/>
    </row>
    <row r="125" spans="1:12" ht="15">
      <c r="A125" s="14"/>
      <c r="B125" s="15"/>
      <c r="C125" s="11"/>
      <c r="D125" s="6"/>
      <c r="E125" s="52"/>
      <c r="F125" s="69"/>
      <c r="G125" s="56"/>
      <c r="H125" s="56"/>
      <c r="I125" s="56"/>
      <c r="J125" s="56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v>550</v>
      </c>
      <c r="G127" s="19">
        <f t="shared" ref="G127:J127" si="59">SUM(G120:G126)</f>
        <v>19.449999999999996</v>
      </c>
      <c r="H127" s="19">
        <f t="shared" si="59"/>
        <v>19.43</v>
      </c>
      <c r="I127" s="19">
        <f t="shared" si="59"/>
        <v>68.91</v>
      </c>
      <c r="J127" s="19">
        <f t="shared" si="59"/>
        <v>504.70223199999998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2" t="s">
        <v>44</v>
      </c>
      <c r="F128" s="81" t="str">
        <f>"30"</f>
        <v>30</v>
      </c>
      <c r="G128" s="85">
        <v>0.32</v>
      </c>
      <c r="H128" s="85">
        <v>0.06</v>
      </c>
      <c r="I128" s="85">
        <v>1.1200000000000001</v>
      </c>
      <c r="J128" s="85">
        <v>7.6234200000000003</v>
      </c>
      <c r="K128" s="57" t="s">
        <v>49</v>
      </c>
      <c r="L128" s="41"/>
    </row>
    <row r="129" spans="1:12" ht="15">
      <c r="A129" s="14"/>
      <c r="B129" s="15"/>
      <c r="C129" s="11"/>
      <c r="D129" s="7" t="s">
        <v>26</v>
      </c>
      <c r="E129" s="60" t="s">
        <v>152</v>
      </c>
      <c r="F129" s="91" t="s">
        <v>68</v>
      </c>
      <c r="G129" s="85">
        <v>5.3</v>
      </c>
      <c r="H129" s="85">
        <v>8.15</v>
      </c>
      <c r="I129" s="85">
        <v>24.25</v>
      </c>
      <c r="J129" s="85">
        <v>152.71</v>
      </c>
      <c r="K129" s="67" t="s">
        <v>153</v>
      </c>
      <c r="L129" s="41"/>
    </row>
    <row r="130" spans="1:12" ht="15">
      <c r="A130" s="14"/>
      <c r="B130" s="15"/>
      <c r="C130" s="11"/>
      <c r="D130" s="7" t="s">
        <v>27</v>
      </c>
      <c r="E130" s="64" t="s">
        <v>46</v>
      </c>
      <c r="F130" s="99" t="s">
        <v>47</v>
      </c>
      <c r="G130" s="97">
        <v>14.5</v>
      </c>
      <c r="H130" s="97">
        <v>14.98</v>
      </c>
      <c r="I130" s="97">
        <v>44.82</v>
      </c>
      <c r="J130" s="97">
        <v>319.24</v>
      </c>
      <c r="K130" s="65" t="s">
        <v>50</v>
      </c>
      <c r="L130" s="41"/>
    </row>
    <row r="131" spans="1:12" ht="15">
      <c r="A131" s="14"/>
      <c r="B131" s="15"/>
      <c r="C131" s="11"/>
      <c r="D131" s="7" t="s">
        <v>29</v>
      </c>
      <c r="E131" s="60" t="s">
        <v>118</v>
      </c>
      <c r="F131" s="91" t="str">
        <f>"200"</f>
        <v>200</v>
      </c>
      <c r="G131" s="85">
        <v>0.1</v>
      </c>
      <c r="H131" s="85">
        <v>0</v>
      </c>
      <c r="I131" s="85">
        <v>17.100000000000001</v>
      </c>
      <c r="J131" s="85">
        <v>69</v>
      </c>
      <c r="K131" s="57" t="s">
        <v>119</v>
      </c>
      <c r="L131" s="41"/>
    </row>
    <row r="132" spans="1:12" ht="15">
      <c r="A132" s="14"/>
      <c r="B132" s="15"/>
      <c r="C132" s="11"/>
      <c r="D132" s="7" t="s">
        <v>30</v>
      </c>
      <c r="E132" s="52" t="s">
        <v>55</v>
      </c>
      <c r="F132" s="83" t="s">
        <v>96</v>
      </c>
      <c r="G132" s="87">
        <v>2.97</v>
      </c>
      <c r="H132" s="87">
        <v>0.28000000000000003</v>
      </c>
      <c r="I132" s="87">
        <v>21.03</v>
      </c>
      <c r="J132" s="87">
        <v>100.75</v>
      </c>
      <c r="K132" s="57"/>
      <c r="L132" s="41"/>
    </row>
    <row r="133" spans="1:12" ht="15">
      <c r="A133" s="14"/>
      <c r="B133" s="15"/>
      <c r="C133" s="11"/>
      <c r="D133" s="7" t="s">
        <v>31</v>
      </c>
      <c r="E133" s="60" t="s">
        <v>48</v>
      </c>
      <c r="F133" s="81" t="str">
        <f>"25"</f>
        <v>25</v>
      </c>
      <c r="G133" s="85">
        <v>1.65</v>
      </c>
      <c r="H133" s="85">
        <v>0.3</v>
      </c>
      <c r="I133" s="85">
        <v>8.35</v>
      </c>
      <c r="J133" s="85">
        <v>48.344999999999999</v>
      </c>
      <c r="K133" s="42"/>
      <c r="L133" s="41"/>
    </row>
    <row r="134" spans="1:12" ht="15">
      <c r="A134" s="14"/>
      <c r="B134" s="15"/>
      <c r="C134" s="11"/>
      <c r="D134" s="7"/>
      <c r="E134" s="60"/>
      <c r="F134" s="61"/>
      <c r="G134" s="56"/>
      <c r="H134" s="56"/>
      <c r="I134" s="56"/>
      <c r="J134" s="56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v>780</v>
      </c>
      <c r="G137" s="19">
        <f t="shared" ref="G137:J137" si="61">SUM(G128:G136)</f>
        <v>24.84</v>
      </c>
      <c r="H137" s="19">
        <f t="shared" si="61"/>
        <v>23.770000000000003</v>
      </c>
      <c r="I137" s="19">
        <f t="shared" si="61"/>
        <v>116.66999999999999</v>
      </c>
      <c r="J137" s="19">
        <f t="shared" si="61"/>
        <v>697.66842000000008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1330</v>
      </c>
      <c r="G138" s="32">
        <f t="shared" ref="G138" si="63">G127+G137</f>
        <v>44.289999999999992</v>
      </c>
      <c r="H138" s="32">
        <f t="shared" ref="H138" si="64">H127+H137</f>
        <v>43.2</v>
      </c>
      <c r="I138" s="32">
        <f t="shared" ref="I138" si="65">I127+I137</f>
        <v>185.57999999999998</v>
      </c>
      <c r="J138" s="32">
        <f t="shared" ref="J138:L138" si="66">J127+J137</f>
        <v>1202.3706520000001</v>
      </c>
      <c r="K138" s="32"/>
      <c r="L138" s="32">
        <f t="shared" si="66"/>
        <v>0</v>
      </c>
    </row>
    <row r="139" spans="1:12" ht="15.75" thickBot="1">
      <c r="A139" s="20">
        <v>2</v>
      </c>
      <c r="B139" s="21">
        <v>3</v>
      </c>
      <c r="C139" s="22" t="s">
        <v>19</v>
      </c>
      <c r="D139" s="1" t="s">
        <v>155</v>
      </c>
      <c r="E139" s="52" t="s">
        <v>70</v>
      </c>
      <c r="F139" s="78" t="s">
        <v>71</v>
      </c>
      <c r="G139" s="58">
        <v>1.88</v>
      </c>
      <c r="H139" s="58">
        <v>1.33</v>
      </c>
      <c r="I139" s="58">
        <v>4.68</v>
      </c>
      <c r="J139" s="58">
        <v>13.86</v>
      </c>
      <c r="K139" s="67" t="s">
        <v>156</v>
      </c>
      <c r="L139" s="39"/>
    </row>
    <row r="140" spans="1:12" ht="15">
      <c r="A140" s="23"/>
      <c r="B140" s="15"/>
      <c r="C140" s="11"/>
      <c r="D140" s="5" t="s">
        <v>20</v>
      </c>
      <c r="E140" s="70" t="s">
        <v>154</v>
      </c>
      <c r="F140" s="100">
        <v>100</v>
      </c>
      <c r="G140" s="101">
        <v>6.51</v>
      </c>
      <c r="H140" s="101">
        <v>9.9</v>
      </c>
      <c r="I140" s="102">
        <v>7.43</v>
      </c>
      <c r="J140" s="102">
        <v>144.53</v>
      </c>
      <c r="K140" s="71" t="s">
        <v>157</v>
      </c>
      <c r="L140" s="41"/>
    </row>
    <row r="141" spans="1:12" ht="15">
      <c r="A141" s="23"/>
      <c r="B141" s="15"/>
      <c r="C141" s="11"/>
      <c r="D141" s="1" t="s">
        <v>28</v>
      </c>
      <c r="E141" s="60" t="s">
        <v>76</v>
      </c>
      <c r="F141" s="78" t="s">
        <v>73</v>
      </c>
      <c r="G141" s="61">
        <v>5.3</v>
      </c>
      <c r="H141" s="98">
        <v>5.47</v>
      </c>
      <c r="I141" s="61">
        <v>32.39</v>
      </c>
      <c r="J141" s="61">
        <v>188.94</v>
      </c>
      <c r="K141" s="57" t="s">
        <v>77</v>
      </c>
      <c r="L141" s="41"/>
    </row>
    <row r="142" spans="1:12" ht="15.75" customHeight="1">
      <c r="A142" s="23"/>
      <c r="B142" s="15"/>
      <c r="C142" s="11"/>
      <c r="D142" s="7" t="s">
        <v>29</v>
      </c>
      <c r="E142" s="52" t="s">
        <v>53</v>
      </c>
      <c r="F142" s="88" t="str">
        <f>"200"</f>
        <v>200</v>
      </c>
      <c r="G142" s="58">
        <v>0</v>
      </c>
      <c r="H142" s="58">
        <v>0</v>
      </c>
      <c r="I142" s="58">
        <v>13.1</v>
      </c>
      <c r="J142" s="58">
        <v>56</v>
      </c>
      <c r="K142" s="54" t="s">
        <v>54</v>
      </c>
      <c r="L142" s="41"/>
    </row>
    <row r="143" spans="1:12" ht="15">
      <c r="A143" s="23"/>
      <c r="B143" s="15"/>
      <c r="C143" s="11"/>
      <c r="D143" s="7" t="s">
        <v>30</v>
      </c>
      <c r="E143" s="52" t="s">
        <v>55</v>
      </c>
      <c r="F143" s="53">
        <v>30</v>
      </c>
      <c r="G143" s="58">
        <v>1.98</v>
      </c>
      <c r="H143" s="58">
        <v>0.19</v>
      </c>
      <c r="I143" s="58">
        <v>14.02</v>
      </c>
      <c r="J143" s="58">
        <v>67.17</v>
      </c>
      <c r="K143" s="42"/>
      <c r="L143" s="41"/>
    </row>
    <row r="144" spans="1:12" ht="15">
      <c r="A144" s="23"/>
      <c r="B144" s="15"/>
      <c r="C144" s="11"/>
      <c r="D144" s="6"/>
      <c r="E144" s="60"/>
      <c r="F144" s="61"/>
      <c r="G144" s="56"/>
      <c r="H144" s="56"/>
      <c r="I144" s="56"/>
      <c r="J144" s="56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v>505</v>
      </c>
      <c r="G146" s="19">
        <f t="shared" ref="G146:J146" si="67">SUM(G139:G145)</f>
        <v>15.670000000000002</v>
      </c>
      <c r="H146" s="19">
        <f t="shared" si="67"/>
        <v>16.89</v>
      </c>
      <c r="I146" s="19">
        <f t="shared" si="67"/>
        <v>71.62</v>
      </c>
      <c r="J146" s="19">
        <f t="shared" si="67"/>
        <v>470.5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2" t="s">
        <v>44</v>
      </c>
      <c r="F147" s="81" t="str">
        <f>"30"</f>
        <v>30</v>
      </c>
      <c r="G147" s="85">
        <v>0.32</v>
      </c>
      <c r="H147" s="85">
        <v>0.06</v>
      </c>
      <c r="I147" s="85">
        <v>1.1200000000000001</v>
      </c>
      <c r="J147" s="85">
        <v>7.6234200000000003</v>
      </c>
      <c r="K147" s="57" t="s">
        <v>49</v>
      </c>
      <c r="L147" s="41"/>
    </row>
    <row r="148" spans="1:12" ht="15">
      <c r="A148" s="23"/>
      <c r="B148" s="15"/>
      <c r="C148" s="11"/>
      <c r="D148" s="7" t="s">
        <v>26</v>
      </c>
      <c r="E148" s="60" t="s">
        <v>158</v>
      </c>
      <c r="F148" s="81" t="s">
        <v>133</v>
      </c>
      <c r="G148" s="85">
        <v>5.35</v>
      </c>
      <c r="H148" s="85">
        <v>8.3000000000000007</v>
      </c>
      <c r="I148" s="85">
        <v>27.2</v>
      </c>
      <c r="J148" s="85">
        <v>230</v>
      </c>
      <c r="K148" s="57" t="s">
        <v>95</v>
      </c>
      <c r="L148" s="41"/>
    </row>
    <row r="149" spans="1:12" ht="15">
      <c r="A149" s="23"/>
      <c r="B149" s="15"/>
      <c r="C149" s="11"/>
      <c r="D149" s="7" t="s">
        <v>27</v>
      </c>
      <c r="E149" s="52" t="s">
        <v>98</v>
      </c>
      <c r="F149" s="91" t="s">
        <v>47</v>
      </c>
      <c r="G149" s="82">
        <v>11.6</v>
      </c>
      <c r="H149" s="85">
        <v>14.5</v>
      </c>
      <c r="I149" s="85">
        <v>30.21</v>
      </c>
      <c r="J149" s="85">
        <v>273.25</v>
      </c>
      <c r="K149" s="57" t="s">
        <v>100</v>
      </c>
      <c r="L149" s="41"/>
    </row>
    <row r="150" spans="1:12" ht="15">
      <c r="A150" s="23"/>
      <c r="B150" s="15"/>
      <c r="C150" s="11"/>
      <c r="D150" s="7" t="s">
        <v>29</v>
      </c>
      <c r="E150" s="60" t="s">
        <v>88</v>
      </c>
      <c r="F150" s="91" t="str">
        <f>"200"</f>
        <v>200</v>
      </c>
      <c r="G150" s="85">
        <v>0.72</v>
      </c>
      <c r="H150" s="85">
        <v>0.03</v>
      </c>
      <c r="I150" s="85">
        <v>21.09</v>
      </c>
      <c r="J150" s="85">
        <v>88.18959000000001</v>
      </c>
      <c r="K150" s="57" t="s">
        <v>91</v>
      </c>
      <c r="L150" s="41"/>
    </row>
    <row r="151" spans="1:12" ht="15">
      <c r="A151" s="23"/>
      <c r="B151" s="15"/>
      <c r="C151" s="11"/>
      <c r="D151" s="7" t="s">
        <v>30</v>
      </c>
      <c r="E151" s="52" t="s">
        <v>55</v>
      </c>
      <c r="F151" s="83" t="s">
        <v>96</v>
      </c>
      <c r="G151" s="87">
        <v>2.97</v>
      </c>
      <c r="H151" s="87">
        <v>0.28000000000000003</v>
      </c>
      <c r="I151" s="87">
        <v>21.03</v>
      </c>
      <c r="J151" s="87">
        <v>100.75</v>
      </c>
      <c r="K151" s="54"/>
      <c r="L151" s="41"/>
    </row>
    <row r="152" spans="1:12" ht="15">
      <c r="A152" s="23"/>
      <c r="B152" s="15"/>
      <c r="C152" s="11"/>
      <c r="D152" s="1" t="s">
        <v>31</v>
      </c>
      <c r="E152" s="60" t="s">
        <v>48</v>
      </c>
      <c r="F152" s="91" t="str">
        <f>"50"</f>
        <v>50</v>
      </c>
      <c r="G152" s="85">
        <v>3.3</v>
      </c>
      <c r="H152" s="85">
        <v>0.6</v>
      </c>
      <c r="I152" s="85">
        <v>16.7</v>
      </c>
      <c r="J152" s="85">
        <v>96.69</v>
      </c>
      <c r="K152" s="42"/>
      <c r="L152" s="41"/>
    </row>
    <row r="153" spans="1:12" ht="15">
      <c r="A153" s="23"/>
      <c r="B153" s="15"/>
      <c r="C153" s="11"/>
      <c r="D153" s="7"/>
      <c r="E153" s="60"/>
      <c r="F153" s="66"/>
      <c r="G153" s="56"/>
      <c r="H153" s="56"/>
      <c r="I153" s="56"/>
      <c r="J153" s="56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v>750</v>
      </c>
      <c r="G156" s="19">
        <f t="shared" ref="G156:J156" si="69">SUM(G147:G155)</f>
        <v>24.259999999999998</v>
      </c>
      <c r="H156" s="19">
        <f t="shared" si="69"/>
        <v>23.770000000000003</v>
      </c>
      <c r="I156" s="19">
        <f t="shared" si="69"/>
        <v>117.35000000000001</v>
      </c>
      <c r="J156" s="19">
        <f t="shared" si="69"/>
        <v>796.50301000000013</v>
      </c>
      <c r="K156" s="25"/>
      <c r="L156" s="19">
        <f t="shared" ref="L156" si="70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1255</v>
      </c>
      <c r="G157" s="32">
        <f t="shared" ref="G157" si="71">G146+G156</f>
        <v>39.93</v>
      </c>
      <c r="H157" s="32">
        <f t="shared" ref="H157" si="72">H146+H156</f>
        <v>40.660000000000004</v>
      </c>
      <c r="I157" s="32">
        <f t="shared" ref="I157" si="73">I146+I156</f>
        <v>188.97000000000003</v>
      </c>
      <c r="J157" s="32">
        <f t="shared" ref="J157:L157" si="74">J146+J156</f>
        <v>1267.0030100000001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64" t="s">
        <v>78</v>
      </c>
      <c r="F158" s="92" t="s">
        <v>39</v>
      </c>
      <c r="G158" s="90">
        <v>7.34</v>
      </c>
      <c r="H158" s="90">
        <v>5.48</v>
      </c>
      <c r="I158" s="58">
        <v>27.55</v>
      </c>
      <c r="J158" s="58">
        <v>169.75</v>
      </c>
      <c r="K158" s="65" t="s">
        <v>90</v>
      </c>
      <c r="L158" s="39"/>
    </row>
    <row r="159" spans="1:12" ht="15">
      <c r="A159" s="23"/>
      <c r="B159" s="15"/>
      <c r="C159" s="11"/>
      <c r="D159" s="6" t="s">
        <v>159</v>
      </c>
      <c r="E159" s="52" t="s">
        <v>79</v>
      </c>
      <c r="F159" s="79" t="s">
        <v>39</v>
      </c>
      <c r="G159" s="90">
        <v>8.4499999999999993</v>
      </c>
      <c r="H159" s="90">
        <v>9.84</v>
      </c>
      <c r="I159" s="90">
        <v>22.37</v>
      </c>
      <c r="J159" s="58">
        <v>203.44</v>
      </c>
      <c r="K159" s="54" t="s">
        <v>80</v>
      </c>
      <c r="L159" s="41"/>
    </row>
    <row r="160" spans="1:12" ht="15">
      <c r="A160" s="23"/>
      <c r="B160" s="15"/>
      <c r="C160" s="11"/>
      <c r="D160" s="7" t="s">
        <v>21</v>
      </c>
      <c r="E160" s="52" t="s">
        <v>59</v>
      </c>
      <c r="F160" s="88" t="str">
        <f>"200"</f>
        <v>200</v>
      </c>
      <c r="G160" s="58">
        <v>0.08</v>
      </c>
      <c r="H160" s="58">
        <v>0.02</v>
      </c>
      <c r="I160" s="58">
        <v>9.8000000000000007</v>
      </c>
      <c r="J160" s="58">
        <v>37.802231999999989</v>
      </c>
      <c r="K160" s="54" t="s">
        <v>62</v>
      </c>
      <c r="L160" s="41"/>
    </row>
    <row r="161" spans="1:12" ht="15">
      <c r="A161" s="23"/>
      <c r="B161" s="15"/>
      <c r="C161" s="11"/>
      <c r="D161" s="7" t="s">
        <v>30</v>
      </c>
      <c r="E161" s="52" t="s">
        <v>55</v>
      </c>
      <c r="F161" s="53">
        <v>30</v>
      </c>
      <c r="G161" s="58">
        <v>1.98</v>
      </c>
      <c r="H161" s="58">
        <v>0.19</v>
      </c>
      <c r="I161" s="58">
        <v>14.02</v>
      </c>
      <c r="J161" s="58">
        <v>67.17</v>
      </c>
      <c r="K161" s="42"/>
      <c r="L161" s="41"/>
    </row>
    <row r="162" spans="1:12" ht="15">
      <c r="A162" s="23"/>
      <c r="B162" s="15"/>
      <c r="C162" s="11"/>
      <c r="D162" s="7" t="s">
        <v>31</v>
      </c>
      <c r="E162" s="60" t="s">
        <v>48</v>
      </c>
      <c r="F162" s="55" t="str">
        <f>"25"</f>
        <v>25</v>
      </c>
      <c r="G162" s="61">
        <v>1.65</v>
      </c>
      <c r="H162" s="61">
        <v>0.3</v>
      </c>
      <c r="I162" s="61">
        <v>8.35</v>
      </c>
      <c r="J162" s="61">
        <v>48.344999999999999</v>
      </c>
      <c r="K162" s="42"/>
      <c r="L162" s="41"/>
    </row>
    <row r="163" spans="1:12" ht="15">
      <c r="A163" s="23"/>
      <c r="B163" s="15"/>
      <c r="C163" s="11"/>
      <c r="D163" s="6"/>
      <c r="E163" s="60"/>
      <c r="F163" s="61"/>
      <c r="G163" s="56"/>
      <c r="H163" s="56"/>
      <c r="I163" s="56"/>
      <c r="J163" s="56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v>565</v>
      </c>
      <c r="G165" s="19">
        <f t="shared" ref="G165:J165" si="75">SUM(G158:G164)</f>
        <v>19.499999999999996</v>
      </c>
      <c r="H165" s="19">
        <f t="shared" si="75"/>
        <v>15.83</v>
      </c>
      <c r="I165" s="19">
        <f t="shared" si="75"/>
        <v>82.089999999999989</v>
      </c>
      <c r="J165" s="19">
        <f t="shared" si="75"/>
        <v>526.50723200000004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2" t="s">
        <v>44</v>
      </c>
      <c r="F166" s="81" t="str">
        <f>"30"</f>
        <v>30</v>
      </c>
      <c r="G166" s="85">
        <v>0.32</v>
      </c>
      <c r="H166" s="85">
        <v>0.06</v>
      </c>
      <c r="I166" s="85">
        <v>1.1200000000000001</v>
      </c>
      <c r="J166" s="85">
        <v>7.6234200000000003</v>
      </c>
      <c r="K166" s="57" t="s">
        <v>49</v>
      </c>
      <c r="L166" s="41"/>
    </row>
    <row r="167" spans="1:12" ht="15">
      <c r="A167" s="23"/>
      <c r="B167" s="15"/>
      <c r="C167" s="11"/>
      <c r="D167" s="7" t="s">
        <v>26</v>
      </c>
      <c r="E167" s="60" t="s">
        <v>97</v>
      </c>
      <c r="F167" s="81" t="s">
        <v>162</v>
      </c>
      <c r="G167" s="85">
        <v>6.34</v>
      </c>
      <c r="H167" s="85">
        <v>8.5399999999999991</v>
      </c>
      <c r="I167" s="85">
        <v>14.2</v>
      </c>
      <c r="J167" s="85">
        <v>136.47999999999999</v>
      </c>
      <c r="K167" s="57" t="s">
        <v>99</v>
      </c>
      <c r="L167" s="41"/>
    </row>
    <row r="168" spans="1:12" ht="15">
      <c r="A168" s="23"/>
      <c r="B168" s="15"/>
      <c r="C168" s="11"/>
      <c r="D168" s="7" t="s">
        <v>27</v>
      </c>
      <c r="E168" s="60" t="s">
        <v>160</v>
      </c>
      <c r="F168" s="81" t="s">
        <v>84</v>
      </c>
      <c r="G168" s="85">
        <v>8.75</v>
      </c>
      <c r="H168" s="85">
        <v>10.56</v>
      </c>
      <c r="I168" s="85">
        <v>8.74</v>
      </c>
      <c r="J168" s="85">
        <v>177.7</v>
      </c>
      <c r="K168" s="57" t="s">
        <v>137</v>
      </c>
      <c r="L168" s="41"/>
    </row>
    <row r="169" spans="1:12" ht="15">
      <c r="A169" s="23"/>
      <c r="B169" s="15"/>
      <c r="C169" s="11"/>
      <c r="D169" s="7" t="s">
        <v>28</v>
      </c>
      <c r="E169" s="60" t="s">
        <v>161</v>
      </c>
      <c r="F169" s="81">
        <v>150</v>
      </c>
      <c r="G169" s="85">
        <v>5.17</v>
      </c>
      <c r="H169" s="85">
        <v>7.41</v>
      </c>
      <c r="I169" s="85">
        <v>37.299999999999997</v>
      </c>
      <c r="J169" s="85">
        <v>184.33</v>
      </c>
      <c r="K169" s="57" t="s">
        <v>163</v>
      </c>
      <c r="L169" s="41"/>
    </row>
    <row r="170" spans="1:12" ht="15">
      <c r="A170" s="23"/>
      <c r="B170" s="15"/>
      <c r="C170" s="11"/>
      <c r="D170" s="7" t="s">
        <v>29</v>
      </c>
      <c r="E170" s="60" t="s">
        <v>93</v>
      </c>
      <c r="F170" s="91" t="str">
        <f>"200"</f>
        <v>200</v>
      </c>
      <c r="G170" s="85">
        <v>1.02</v>
      </c>
      <c r="H170" s="85">
        <v>0.06</v>
      </c>
      <c r="I170" s="85">
        <v>19.760000000000002</v>
      </c>
      <c r="J170" s="85">
        <v>87.598919999999993</v>
      </c>
      <c r="K170" s="57" t="s">
        <v>94</v>
      </c>
      <c r="L170" s="41"/>
    </row>
    <row r="171" spans="1:12" ht="15">
      <c r="A171" s="23"/>
      <c r="B171" s="15"/>
      <c r="C171" s="11"/>
      <c r="D171" s="7" t="s">
        <v>30</v>
      </c>
      <c r="E171" s="52" t="s">
        <v>41</v>
      </c>
      <c r="F171" s="83">
        <v>25</v>
      </c>
      <c r="G171" s="87">
        <v>2</v>
      </c>
      <c r="H171" s="87">
        <v>0.87</v>
      </c>
      <c r="I171" s="87">
        <v>11.75</v>
      </c>
      <c r="J171" s="87">
        <v>65.63</v>
      </c>
      <c r="K171" s="42"/>
      <c r="L171" s="41"/>
    </row>
    <row r="172" spans="1:12" ht="15">
      <c r="A172" s="23"/>
      <c r="B172" s="15"/>
      <c r="C172" s="11"/>
      <c r="D172" s="7" t="s">
        <v>31</v>
      </c>
      <c r="E172" s="60" t="s">
        <v>48</v>
      </c>
      <c r="F172" s="81" t="str">
        <f>"25"</f>
        <v>25</v>
      </c>
      <c r="G172" s="85">
        <v>1.65</v>
      </c>
      <c r="H172" s="85">
        <v>0.3</v>
      </c>
      <c r="I172" s="85">
        <v>8.35</v>
      </c>
      <c r="J172" s="85">
        <v>48.344999999999999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v>760</v>
      </c>
      <c r="G175" s="19">
        <f t="shared" ref="G175:J175" si="77">SUM(G166:G174)</f>
        <v>25.249999999999996</v>
      </c>
      <c r="H175" s="19">
        <f t="shared" si="77"/>
        <v>27.8</v>
      </c>
      <c r="I175" s="19">
        <f t="shared" si="77"/>
        <v>101.22</v>
      </c>
      <c r="J175" s="19">
        <f t="shared" si="77"/>
        <v>707.70734000000004</v>
      </c>
      <c r="K175" s="25"/>
      <c r="L175" s="19">
        <f t="shared" ref="L175" si="7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1325</v>
      </c>
      <c r="G176" s="32">
        <f t="shared" ref="G176" si="79">G165+G175</f>
        <v>44.749999999999993</v>
      </c>
      <c r="H176" s="32">
        <f t="shared" ref="H176" si="80">H165+H175</f>
        <v>43.63</v>
      </c>
      <c r="I176" s="32">
        <f t="shared" ref="I176" si="81">I165+I175</f>
        <v>183.31</v>
      </c>
      <c r="J176" s="32">
        <f t="shared" ref="J176:L176" si="82">J165+J175</f>
        <v>1234.2145720000001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2" t="s">
        <v>83</v>
      </c>
      <c r="F177" s="79" t="s">
        <v>84</v>
      </c>
      <c r="G177" s="58">
        <v>11.29</v>
      </c>
      <c r="H177" s="58">
        <v>13.7</v>
      </c>
      <c r="I177" s="90">
        <v>16.79</v>
      </c>
      <c r="J177" s="58">
        <v>198</v>
      </c>
      <c r="K177" s="54" t="s">
        <v>85</v>
      </c>
      <c r="L177" s="39"/>
    </row>
    <row r="178" spans="1:12" ht="15">
      <c r="A178" s="23"/>
      <c r="B178" s="15"/>
      <c r="C178" s="11"/>
      <c r="D178" s="6" t="s">
        <v>28</v>
      </c>
      <c r="E178" s="60" t="s">
        <v>63</v>
      </c>
      <c r="F178" s="78">
        <v>150</v>
      </c>
      <c r="G178" s="61">
        <v>3.1</v>
      </c>
      <c r="H178" s="61">
        <v>4.49</v>
      </c>
      <c r="I178" s="61">
        <v>20.09</v>
      </c>
      <c r="J178" s="61">
        <v>132.57</v>
      </c>
      <c r="K178" s="57" t="s">
        <v>64</v>
      </c>
      <c r="L178" s="41"/>
    </row>
    <row r="179" spans="1:12" ht="15">
      <c r="A179" s="23"/>
      <c r="B179" s="15"/>
      <c r="C179" s="11"/>
      <c r="D179" s="7" t="s">
        <v>21</v>
      </c>
      <c r="E179" s="52" t="s">
        <v>164</v>
      </c>
      <c r="F179" s="88" t="str">
        <f>"200"</f>
        <v>200</v>
      </c>
      <c r="G179" s="58">
        <v>0.3</v>
      </c>
      <c r="H179" s="58">
        <v>0</v>
      </c>
      <c r="I179" s="58">
        <v>7.3</v>
      </c>
      <c r="J179" s="58">
        <v>30.8</v>
      </c>
      <c r="K179" s="54" t="s">
        <v>165</v>
      </c>
      <c r="L179" s="41"/>
    </row>
    <row r="180" spans="1:12" ht="15">
      <c r="A180" s="23"/>
      <c r="B180" s="15"/>
      <c r="C180" s="11"/>
      <c r="D180" s="7" t="s">
        <v>22</v>
      </c>
      <c r="E180" s="52" t="s">
        <v>55</v>
      </c>
      <c r="F180" s="53">
        <v>30</v>
      </c>
      <c r="G180" s="58">
        <v>1.98</v>
      </c>
      <c r="H180" s="58">
        <v>0.19</v>
      </c>
      <c r="I180" s="58">
        <v>14.02</v>
      </c>
      <c r="J180" s="58">
        <v>67.17</v>
      </c>
      <c r="K180" s="42"/>
      <c r="L180" s="41"/>
    </row>
    <row r="181" spans="1:12" ht="15">
      <c r="A181" s="23"/>
      <c r="B181" s="15"/>
      <c r="C181" s="11"/>
      <c r="D181" s="7" t="s">
        <v>31</v>
      </c>
      <c r="E181" s="52" t="s">
        <v>41</v>
      </c>
      <c r="F181" s="53">
        <v>25</v>
      </c>
      <c r="G181" s="58">
        <v>2</v>
      </c>
      <c r="H181" s="58">
        <v>0.87</v>
      </c>
      <c r="I181" s="58">
        <v>11.75</v>
      </c>
      <c r="J181" s="58">
        <v>65.63</v>
      </c>
      <c r="K181" s="42"/>
      <c r="L181" s="41"/>
    </row>
    <row r="182" spans="1:12" ht="15">
      <c r="A182" s="23"/>
      <c r="B182" s="15"/>
      <c r="C182" s="11"/>
      <c r="D182" s="6"/>
      <c r="E182" s="52"/>
      <c r="F182" s="69"/>
      <c r="G182" s="56"/>
      <c r="H182" s="56"/>
      <c r="I182" s="56"/>
      <c r="J182" s="56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v>500</v>
      </c>
      <c r="G184" s="19">
        <f t="shared" ref="G184:J184" si="83">SUM(G177:G183)</f>
        <v>18.669999999999998</v>
      </c>
      <c r="H184" s="19">
        <f t="shared" si="83"/>
        <v>19.25</v>
      </c>
      <c r="I184" s="19">
        <f t="shared" si="83"/>
        <v>69.949999999999989</v>
      </c>
      <c r="J184" s="19">
        <f t="shared" si="83"/>
        <v>494.17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44</v>
      </c>
      <c r="F185" s="91" t="str">
        <f>"30"</f>
        <v>30</v>
      </c>
      <c r="G185" s="85">
        <v>0.32</v>
      </c>
      <c r="H185" s="85">
        <v>0.06</v>
      </c>
      <c r="I185" s="85">
        <v>1.1200000000000001</v>
      </c>
      <c r="J185" s="85">
        <v>7.6234200000000003</v>
      </c>
      <c r="K185" s="57" t="s">
        <v>49</v>
      </c>
      <c r="L185" s="41"/>
    </row>
    <row r="186" spans="1:12" ht="15">
      <c r="A186" s="23"/>
      <c r="B186" s="15"/>
      <c r="C186" s="11"/>
      <c r="D186" s="7" t="s">
        <v>26</v>
      </c>
      <c r="E186" s="60" t="s">
        <v>101</v>
      </c>
      <c r="F186" s="81" t="s">
        <v>68</v>
      </c>
      <c r="G186" s="85">
        <v>2.4900000000000002</v>
      </c>
      <c r="H186" s="85">
        <v>5.3</v>
      </c>
      <c r="I186" s="85">
        <v>15.48</v>
      </c>
      <c r="J186" s="85">
        <v>99.99</v>
      </c>
      <c r="K186" s="57" t="s">
        <v>103</v>
      </c>
      <c r="L186" s="41"/>
    </row>
    <row r="187" spans="1:12" ht="15">
      <c r="A187" s="23"/>
      <c r="B187" s="15"/>
      <c r="C187" s="11"/>
      <c r="D187" s="7" t="s">
        <v>27</v>
      </c>
      <c r="E187" s="60" t="s">
        <v>127</v>
      </c>
      <c r="F187" s="81" t="s">
        <v>84</v>
      </c>
      <c r="G187" s="87">
        <v>10.89</v>
      </c>
      <c r="H187" s="87">
        <v>11.57</v>
      </c>
      <c r="I187" s="87">
        <v>17.739999999999998</v>
      </c>
      <c r="J187" s="87">
        <v>231.17</v>
      </c>
      <c r="K187" s="57" t="s">
        <v>129</v>
      </c>
      <c r="L187" s="41"/>
    </row>
    <row r="188" spans="1:12" ht="15">
      <c r="A188" s="23"/>
      <c r="B188" s="15"/>
      <c r="C188" s="11"/>
      <c r="D188" s="7" t="s">
        <v>28</v>
      </c>
      <c r="E188" s="60" t="s">
        <v>114</v>
      </c>
      <c r="F188" s="91" t="s">
        <v>73</v>
      </c>
      <c r="G188" s="85">
        <v>6.57</v>
      </c>
      <c r="H188" s="85">
        <v>7.64</v>
      </c>
      <c r="I188" s="85">
        <v>28.75</v>
      </c>
      <c r="J188" s="85">
        <v>173.41</v>
      </c>
      <c r="K188" s="57" t="s">
        <v>116</v>
      </c>
      <c r="L188" s="41"/>
    </row>
    <row r="189" spans="1:12" ht="15">
      <c r="A189" s="23"/>
      <c r="B189" s="15"/>
      <c r="C189" s="11"/>
      <c r="D189" s="7" t="s">
        <v>29</v>
      </c>
      <c r="E189" s="60" t="s">
        <v>102</v>
      </c>
      <c r="F189" s="91" t="str">
        <f>"200"</f>
        <v>200</v>
      </c>
      <c r="G189" s="85">
        <v>0.15</v>
      </c>
      <c r="H189" s="85">
        <v>0.08</v>
      </c>
      <c r="I189" s="85">
        <v>26.52</v>
      </c>
      <c r="J189" s="85">
        <v>110.92</v>
      </c>
      <c r="K189" s="57" t="s">
        <v>104</v>
      </c>
      <c r="L189" s="41"/>
    </row>
    <row r="190" spans="1:12" ht="15">
      <c r="A190" s="23"/>
      <c r="B190" s="15"/>
      <c r="C190" s="11"/>
      <c r="D190" s="7" t="s">
        <v>30</v>
      </c>
      <c r="E190" s="52" t="s">
        <v>41</v>
      </c>
      <c r="F190" s="83">
        <v>25</v>
      </c>
      <c r="G190" s="87">
        <v>2</v>
      </c>
      <c r="H190" s="87">
        <v>0.87</v>
      </c>
      <c r="I190" s="87">
        <v>11.75</v>
      </c>
      <c r="J190" s="87">
        <v>65.63</v>
      </c>
      <c r="K190" s="42"/>
      <c r="L190" s="41"/>
    </row>
    <row r="191" spans="1:12" ht="15">
      <c r="A191" s="23"/>
      <c r="B191" s="15"/>
      <c r="C191" s="11"/>
      <c r="D191" s="7" t="s">
        <v>31</v>
      </c>
      <c r="E191" s="60" t="s">
        <v>48</v>
      </c>
      <c r="F191" s="81" t="str">
        <f>"25"</f>
        <v>25</v>
      </c>
      <c r="G191" s="85">
        <v>1.65</v>
      </c>
      <c r="H191" s="85">
        <v>0.3</v>
      </c>
      <c r="I191" s="85">
        <v>8.35</v>
      </c>
      <c r="J191" s="85">
        <v>48.344999999999999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v>730</v>
      </c>
      <c r="G194" s="19">
        <f t="shared" ref="G194:J194" si="85">SUM(G185:G193)</f>
        <v>24.07</v>
      </c>
      <c r="H194" s="19">
        <f t="shared" si="85"/>
        <v>25.82</v>
      </c>
      <c r="I194" s="19">
        <f t="shared" si="85"/>
        <v>109.71</v>
      </c>
      <c r="J194" s="19">
        <f t="shared" si="85"/>
        <v>737.08841999999993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1230</v>
      </c>
      <c r="G195" s="32">
        <f t="shared" ref="G195" si="87">G184+G194</f>
        <v>42.739999999999995</v>
      </c>
      <c r="H195" s="32">
        <f t="shared" ref="H195" si="88">H184+H194</f>
        <v>45.07</v>
      </c>
      <c r="I195" s="32">
        <f t="shared" ref="I195" si="89">I184+I194</f>
        <v>179.65999999999997</v>
      </c>
      <c r="J195" s="32">
        <f t="shared" ref="J195:L195" si="90">J184+J194</f>
        <v>1231.2584199999999</v>
      </c>
      <c r="K195" s="32"/>
      <c r="L195" s="32">
        <f t="shared" si="90"/>
        <v>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43.207000000000001</v>
      </c>
      <c r="H196" s="34">
        <f t="shared" si="91"/>
        <v>43.188000000000002</v>
      </c>
      <c r="I196" s="34">
        <f t="shared" si="91"/>
        <v>185.67699999999999</v>
      </c>
      <c r="J196" s="34">
        <f t="shared" si="91"/>
        <v>1282.9578108721953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2024-09-12T11:01:06Z</dcterms:modified>
</cp:coreProperties>
</file>